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Sheet1" sheetId="1" r:id="rId1"/>
    <sheet name="Sheet2" sheetId="2" r:id="rId2"/>
    <sheet name="Sheet3" sheetId="3" r:id="rId3"/>
  </sheets>
  <definedNames>
    <definedName name="Excel_BuiltIn_Print_Area" localSheetId="0">'Sheet1'!$A$1:$D$183</definedName>
    <definedName name="_xlnm.Print_Area" localSheetId="0">'Sheet1'!$A$1:$D$183</definedName>
  </definedNames>
  <calcPr fullCalcOnLoad="1"/>
</workbook>
</file>

<file path=xl/sharedStrings.xml><?xml version="1.0" encoding="utf-8"?>
<sst xmlns="http://schemas.openxmlformats.org/spreadsheetml/2006/main" count="207" uniqueCount="191">
  <si>
    <t xml:space="preserve">mii lei </t>
  </si>
  <si>
    <t>Cap. 51.02 (Autorități publice și acțiuni externe)</t>
  </si>
  <si>
    <t>Valoare</t>
  </si>
  <si>
    <t xml:space="preserve">Amenajare clădire strada A.I. Cuza nr. 1 </t>
  </si>
  <si>
    <t xml:space="preserve">Reabilitare Sediu Primăria Municipiului Craiova strada A.I. Cuza nr.7 </t>
  </si>
  <si>
    <t>Achiziție ”Servicii de proiectare constând în expertiză tehnică, audit energetic și certificatul de performanță energetică inițial, documentație de avizare a lucrărilor de intervenție, studiu de fezabilitate, plan urbanistic de detaliu, documentații pentru obținerea avizelor cerute în certificatul de urbanism și documentația tehnică pentru autorizarea lucrărilor de construire, proiect tehnic și detalii de execuție, asistență tehnică, certificat energetic de performanță la încheierea lucrărilor și punctul de vedere al proiectantului, pentru construcții existente, extinderi și construcții noi”-acord cadru</t>
  </si>
  <si>
    <t>Achiziții imobile (terenuri, construcții)</t>
  </si>
  <si>
    <r>
      <rPr>
        <b/>
        <sz val="12"/>
        <rFont val="Times New Roman"/>
        <family val="1"/>
      </rPr>
      <t>TOTAL CAP. 51.02.01.03</t>
    </r>
    <r>
      <rPr>
        <b/>
        <sz val="11"/>
        <rFont val="Times New Roman"/>
        <family val="1"/>
      </rPr>
      <t xml:space="preserve"> (Autorități executive)</t>
    </r>
  </si>
  <si>
    <t>TOTAL CAP. 51.02</t>
  </si>
  <si>
    <t>Cap. 54.02 (Alte servicii publice generale)</t>
  </si>
  <si>
    <t>TOTAL CAP. 54.02.10 (Servicii publice comunitare de evidență a persoanelor)</t>
  </si>
  <si>
    <t xml:space="preserve">              TOTAL CAP. 54.02             </t>
  </si>
  <si>
    <t>Cap. 61.02 (Ordine publică și siguranță națională)</t>
  </si>
  <si>
    <t>TOTAL CAP. 61.02.05 Protecție civila și protecția contra incendiilor (protecție civilă nonmilitară)</t>
  </si>
  <si>
    <t xml:space="preserve">              TOTAL CAP. 61.02             </t>
  </si>
  <si>
    <t>Cap. 65.02 (Învățământ)</t>
  </si>
  <si>
    <t>(PMC)</t>
  </si>
  <si>
    <t>Reabilitare și consolidare corp central C.N. Carol I și Opera Română Craiova (cofinanțare)</t>
  </si>
  <si>
    <t>C.N. Frații Buzești – (terțiar)</t>
  </si>
  <si>
    <t>Liceul cu Program Sportiv Petrache Trișcu (terțiar):</t>
  </si>
  <si>
    <t>TOTAL CAP. 65.02.04.02 (Învățământ secundar superior)</t>
  </si>
  <si>
    <t xml:space="preserve">Măsuri de performanță energetică privind clădiri aparținând de 6 unități de învățământ în Craiova </t>
  </si>
  <si>
    <t>TOTAL CAP. 65.02.04.01 (Învățământ secundar inferior)</t>
  </si>
  <si>
    <t>Grad.cu PP „Petrache Poenaru” (terțiar)</t>
  </si>
  <si>
    <t>Grad.cu PP „Sfânta Lucia” (terțiar)</t>
  </si>
  <si>
    <t>TOTAL CAP. 65.02.03.01 (Învățământ preșcolar)</t>
  </si>
  <si>
    <t xml:space="preserve">              TOTAL CAP. 65.02             </t>
  </si>
  <si>
    <t>Cap. 67.02 (Cultura, recreere și religie)</t>
  </si>
  <si>
    <t>Regenerare urbana în mun. Craiova prin revitalizarea Zonei Cornițoiu- etapa 1 (P.T.şi D.E., verificare tehnică de calitate, asistență tehnică, execuție)</t>
  </si>
  <si>
    <t>TOTAL CAP. 67.02.05.03 (Întreținere grădini publice, parcuri, zone verzi, baze sportive și de agrement)</t>
  </si>
  <si>
    <t>Relocare și restaurare Biserica din lemn din Pocruia (execuție)</t>
  </si>
  <si>
    <t>Relocare și restaurare Biserica din lemn din Pocruia (dirigenție de șantier)</t>
  </si>
  <si>
    <r>
      <rPr>
        <b/>
        <sz val="12"/>
        <rFont val="Times New Roman"/>
        <family val="1"/>
      </rPr>
      <t>TOTAL CAP. 67.02.50 (</t>
    </r>
    <r>
      <rPr>
        <b/>
        <sz val="10.5"/>
        <rFont val="Times New Roman"/>
        <family val="1"/>
      </rPr>
      <t>Alte servicii în domeniile culturii, recreerii și religiei</t>
    </r>
    <r>
      <rPr>
        <b/>
        <sz val="12"/>
        <rFont val="Times New Roman"/>
        <family val="1"/>
      </rPr>
      <t>)</t>
    </r>
  </si>
  <si>
    <t xml:space="preserve">              TOTAL CAP. 67.02             </t>
  </si>
  <si>
    <t>Cap. 68.02 (Asigurari si asistenta sociala)</t>
  </si>
  <si>
    <t>TOTAL CAP. 68.02.50 Alte cheltuieli in domeniul  asistentei  sociale</t>
  </si>
  <si>
    <t>Direcţia Generală de Asistenţă Socială (terţiar)</t>
  </si>
  <si>
    <t xml:space="preserve">              TOTAL CAP. 68.02             </t>
  </si>
  <si>
    <t xml:space="preserve">Cap. 70.02 (Loc., serv. și dezv. publica) </t>
  </si>
  <si>
    <t>Concesionarea Serviciului de iluminat public din municipiul Craiova</t>
  </si>
  <si>
    <t>TOTAL CAP. 70.02.06 (Iluminat public)</t>
  </si>
  <si>
    <t>Reactualizare PUZ Romanescu-Hipodrom</t>
  </si>
  <si>
    <t>Amenajări parcări supraetajate în mun. Craiova (S.F.)</t>
  </si>
  <si>
    <r>
      <rPr>
        <b/>
        <sz val="12"/>
        <rFont val="Times New Roman"/>
        <family val="1"/>
      </rPr>
      <t xml:space="preserve">TOTAL CAP. 70.02.50 </t>
    </r>
    <r>
      <rPr>
        <b/>
        <sz val="11"/>
        <rFont val="Times New Roman"/>
        <family val="1"/>
      </rPr>
      <t>(Alte servicii în domeniul locuințelor, serviciilor și dezvoltării comunale)</t>
    </r>
  </si>
  <si>
    <r>
      <rPr>
        <b/>
        <sz val="12"/>
        <rFont val="Times New Roman"/>
        <family val="1"/>
      </rPr>
      <t>TOTAL CAP. 70.02.03.30</t>
    </r>
    <r>
      <rPr>
        <b/>
        <i/>
        <sz val="11"/>
        <rFont val="Times New Roman"/>
        <family val="1"/>
      </rPr>
      <t xml:space="preserve"> </t>
    </r>
    <r>
      <rPr>
        <b/>
        <sz val="11"/>
        <rFont val="Times New Roman"/>
        <family val="1"/>
      </rPr>
      <t>(Alte cheltuieli în domeniul locuințelor)</t>
    </r>
  </si>
  <si>
    <t>TOTAL CAP. 70.02</t>
  </si>
  <si>
    <t>Cap. 74.02 (Protecția mediului)</t>
  </si>
  <si>
    <t>TOTAL CAP. 74.02.03 (Reducerea și controlul poluării)</t>
  </si>
  <si>
    <t>Reabilitare canal colector-stație epurare Municipiul Craiova (P.T.şi D.E., verificare tehnică de calitate, asistenţă tehnică, execuție)</t>
  </si>
  <si>
    <t>Închidere inel de trafic zona de sud a mun. Craiova-Casetare canal deschis, modernizare str. Râului cu străpungere DN56-DN55 joncțiune cu Aleea 2 Bechet-(S.F., P.T.şi D.E., verificare tehnică de calitate, asistenţă tehnică)</t>
  </si>
  <si>
    <r>
      <rPr>
        <b/>
        <sz val="12"/>
        <rFont val="Times New Roman"/>
        <family val="1"/>
      </rPr>
      <t>TOTAL CAP. 74.02.06 (Canalizarea și tratarea apelor reziduale</t>
    </r>
    <r>
      <rPr>
        <sz val="12"/>
        <rFont val="Times New Roman"/>
        <family val="1"/>
      </rPr>
      <t>)</t>
    </r>
  </si>
  <si>
    <t>TOTAL CAP. 74.02</t>
  </si>
  <si>
    <t>Cap. 81.02 (Combustibili și energie)</t>
  </si>
  <si>
    <t xml:space="preserve">              TOTAL CAP. 81.02             </t>
  </si>
  <si>
    <t>Cap. 84.02 (Transporturi)</t>
  </si>
  <si>
    <t>Reabilitare și modernizare străzi și alei din mun. Craiova (PT+ex.) -acord-cadru</t>
  </si>
  <si>
    <t>TOTAL CAP. 84.02.03.03 (Străzi)</t>
  </si>
  <si>
    <t>TOTAL CAP. 84.02.03.01 (Drumuri și poduri)</t>
  </si>
  <si>
    <t>TOTAL CAP. 84.02</t>
  </si>
  <si>
    <t>TOTAL GENERAL</t>
  </si>
  <si>
    <t xml:space="preserve">BUGETUL LOCAL </t>
  </si>
  <si>
    <t>Școala Gimn. Mircea Eliade (terțiar)</t>
  </si>
  <si>
    <t>Amenajare Skate Park (execuţie)</t>
  </si>
  <si>
    <t>Închidere inel de trafic zona de sud a mun. Craiova-Casetare canal deschis, modernizare str. Râului cu străpungere DN56-DN55 joncțiune cu Aleea 2 Bechet-(execuţie)</t>
  </si>
  <si>
    <r>
      <t>TOTAL CAP. 81.02.06</t>
    </r>
    <r>
      <rPr>
        <b/>
        <sz val="11"/>
        <rFont val="Times New Roman"/>
        <family val="1"/>
      </rPr>
      <t xml:space="preserve"> </t>
    </r>
    <r>
      <rPr>
        <b/>
        <sz val="12"/>
        <rFont val="Times New Roman"/>
        <family val="1"/>
      </rPr>
      <t>(Energie termică)</t>
    </r>
  </si>
  <si>
    <t>Grad.cu PP „Nic. Romanescu” (terțiar)</t>
  </si>
  <si>
    <t>Grad.cu PP „Voiniceii” (terțiar)</t>
  </si>
  <si>
    <t>Elaborarea documentaţiei tehnico-economică pentru "Creşterea eficienţei energetice a blocurilor de locuinţe din Mun. Craiova" (acord-cadru)</t>
  </si>
  <si>
    <t>Executarea lucrărilor pentru "Creşterea eficienţei energetice a blocurilor de locuinţe din Mun. Craiova" (acord-cadru)</t>
  </si>
  <si>
    <t>Cap. 66.02 (Sănătate)</t>
  </si>
  <si>
    <t>TOTAL CAP. 66.02.06.01 (Spitale generale)</t>
  </si>
  <si>
    <t xml:space="preserve">              TOTAL CAP. 66.02             </t>
  </si>
  <si>
    <t>Lic. Tehnologic George Bibescu (terţiar)</t>
  </si>
  <si>
    <t xml:space="preserve">Construire imobil cu destinaţia Spital în str. Filantropiei, nr.1 </t>
  </si>
  <si>
    <t>Achiziție cu montaj pardoseală suprafață de joc din incinta Sălii Polivalente Craiova</t>
  </si>
  <si>
    <t>Studiu privind zonele de regenerare urbană din Municipiul Craiova</t>
  </si>
  <si>
    <t>Achiziție cu montaj centrale termice pentru imobilul din str. Bujorului nr. 17, Craiova</t>
  </si>
  <si>
    <t>Kit producție foto video - Primăria Municipiului Craiova</t>
  </si>
  <si>
    <t>Achiziție centrală telefonică</t>
  </si>
  <si>
    <t>Majorare capital Piețe și Târguri</t>
  </si>
  <si>
    <t>Majorare capital Termo Urban</t>
  </si>
  <si>
    <t>Achiziție licențe</t>
  </si>
  <si>
    <t>Colegiul Ștefan Odobleja – (terțiar)</t>
  </si>
  <si>
    <t xml:space="preserve">Tablou distribuție electrică laborator electric </t>
  </si>
  <si>
    <t>C.N.Pedagogic  Ștefan Velovan – (terțiar)</t>
  </si>
  <si>
    <t>Înlocuire două cazane şi un arzător centrală termică + hidrant exterior suprateran</t>
  </si>
  <si>
    <t>Dulapuri securizate pentru depozitarea de reactivi chimici</t>
  </si>
  <si>
    <t>Lic. Charles Laugier – (terțiar)</t>
  </si>
  <si>
    <t>Înlocuire două cazane şi arzătoare centrală termică</t>
  </si>
  <si>
    <t>Liceul C-tin Brancuşi (terțiar)</t>
  </si>
  <si>
    <t>Mașină de cusut (5 buc.)</t>
  </si>
  <si>
    <t>Mașină de surfilat (2 buc.)</t>
  </si>
  <si>
    <t>Liceul Henri Coandă (terţiar)</t>
  </si>
  <si>
    <t>Mașină de spălat vase pentru cantină</t>
  </si>
  <si>
    <t>Mașină de spălat semiprofesională 18 kg</t>
  </si>
  <si>
    <t>Lic. Traian Vuia (terţiar)</t>
  </si>
  <si>
    <t>Lic. Tehnologic de Transporturi Auto (terţiar)</t>
  </si>
  <si>
    <t>Creșterea calității educaționale la Liceul Tehnologic de Transporturi Auto - Craiova (actualizarea și adaptare documentației tehnice faza S.F.)</t>
  </si>
  <si>
    <t>Aspiratoare profesionale</t>
  </si>
  <si>
    <t>Mixer</t>
  </si>
  <si>
    <t xml:space="preserve">Mașină de spălat vase   </t>
  </si>
  <si>
    <r>
      <t xml:space="preserve">Amenajare cămin internat și cantină elevi în clădirea din str. Crișului nr. 9 (Îmbunătățirea infrastructurii educaționale prin înființarea unui campus școlar la Liceul cu Program Sportiv Petrache Trișcu din municipiul Craiova-EDU PRO SPORT Craiova) - </t>
    </r>
    <r>
      <rPr>
        <i/>
        <sz val="12"/>
        <color indexed="8"/>
        <rFont val="Times New Roman"/>
        <family val="1"/>
      </rPr>
      <t>actualizare E.T., audit energetic, D.A.L.I.</t>
    </r>
  </si>
  <si>
    <t>Dulap frigorific profesional refrigerare statica (1 buc.)</t>
  </si>
  <si>
    <t>Dulap frigorific profesional refrigerare ventilata (1 buc.)</t>
  </si>
  <si>
    <t>Aparat de vopsit</t>
  </si>
  <si>
    <t>Lic.de Industrie Alimentara (terțiar)</t>
  </si>
  <si>
    <t>Mobilier cantină (mese)</t>
  </si>
  <si>
    <t>Școala Gimn. Gh. Titeica (terțiar)</t>
  </si>
  <si>
    <t>Îmbunătățirea infrastructurii educaționale din Mun. Craiova prin construcția/reabilitarea/modernizarea/extinderea/echiparea Școlii Gimn. Gheorghe Țițeica (PT+as.th.)</t>
  </si>
  <si>
    <t>Școala Gimn. Gheorghe Bibescu (PMC)</t>
  </si>
  <si>
    <t xml:space="preserve">Centrală termică proprie pe gaze naturale (asistență tehnică, dirigenție de șantier) </t>
  </si>
  <si>
    <t>Centrală termică proprie pe gaze naturale (ex.)</t>
  </si>
  <si>
    <t>Grad.cu PP „Floarea Soarelui” (terțiar)</t>
  </si>
  <si>
    <t xml:space="preserve">Mașină profesională de curățat cartofi </t>
  </si>
  <si>
    <t>Dulap/vitrină frigorific profesional</t>
  </si>
  <si>
    <t>Dulap/vitrină congelare profesional</t>
  </si>
  <si>
    <t>Calandru pentru călcat</t>
  </si>
  <si>
    <t>Cuptor electric</t>
  </si>
  <si>
    <t>Grad.cu PP „Tudor Vladimirescu” (terțiar)</t>
  </si>
  <si>
    <t>Cuptor electric cu 5 sertare</t>
  </si>
  <si>
    <t>Grad.cu PP „Floare Albastră” (terțiar)</t>
  </si>
  <si>
    <t>Grad.cu PP „Casuta Fermecata” (PMC)</t>
  </si>
  <si>
    <t>Reabilitare, extindere şi împrejmuire Grădiniţa Căsuţa Fermecată Craiova - str. Principatele Unite Nr.1</t>
  </si>
  <si>
    <t>Hotă cu 10 filtre</t>
  </si>
  <si>
    <t>Uscător de rufe profesional</t>
  </si>
  <si>
    <t>Spălător cu o cuvă și picurător (2 buc.)</t>
  </si>
  <si>
    <t>Spălător pentru ouă cu 2 cuve</t>
  </si>
  <si>
    <t>Masă dulap cu uși glisante inox</t>
  </si>
  <si>
    <t>Dulap cu uși glisante 3 polite</t>
  </si>
  <si>
    <t>Achiziționarea a două chiuvete din inox</t>
  </si>
  <si>
    <t>Mașină de spălat vase profesională</t>
  </si>
  <si>
    <t>Grad.cu PP „Eden” (terțiar)</t>
  </si>
  <si>
    <t>Achiziție centrale termice (2 buc.)</t>
  </si>
  <si>
    <t>Grad.cu PP „Sf. Ana” (terțiar) pt. Grădinița nr.4</t>
  </si>
  <si>
    <t>Mașină de gătit</t>
  </si>
  <si>
    <t>Creşterea atractivităţii zonei de est a Mun. Craiova prin dezvoltarea infrastructurii de agrement - Realizare parc tematic zona Hanul Doctorului-Dracula Park (execuție)</t>
  </si>
  <si>
    <t>Construire clădire tip seră tropicală - Grădina Botanică (execuție)</t>
  </si>
  <si>
    <t>Achiziție  echipamente locuri de joacă-acord cadru</t>
  </si>
  <si>
    <t>Achiziție prelată acoperire bazine</t>
  </si>
  <si>
    <t>Reactualizare PUZ Revitalizarea Centrului Istoric – zona Pilot – Lipscănia Craiovei</t>
  </si>
  <si>
    <t>Realizare PUG municipiul Craiova</t>
  </si>
  <si>
    <t>Achiziție cu montaj înlocuire sistem acces și ticheting în parcarea subterană</t>
  </si>
  <si>
    <r>
      <t>Reactualizare PUZ – Parc</t>
    </r>
    <r>
      <rPr>
        <sz val="12"/>
        <color indexed="8"/>
        <rFont val="Times New Roman"/>
        <family val="1"/>
      </rPr>
      <t xml:space="preserve"> </t>
    </r>
    <r>
      <rPr>
        <sz val="12"/>
        <rFont val="Times New Roman"/>
        <family val="1"/>
      </rPr>
      <t>Cornițoiu</t>
    </r>
  </si>
  <si>
    <t>Instalarea unei noi capacități de producere a energiei pentru autoconsum din surse solare în municipiul Craiova (S.F.)</t>
  </si>
  <si>
    <t>Mașină de spălat și curățat pardoseli automată cu peri cilindrice cu și fără post de conducere (pentru Parcarea Subterană)</t>
  </si>
  <si>
    <r>
      <t>TOTAL CAP. 70.02.03.01</t>
    </r>
    <r>
      <rPr>
        <b/>
        <i/>
        <sz val="11"/>
        <rFont val="Times New Roman"/>
        <family val="1"/>
      </rPr>
      <t xml:space="preserve"> </t>
    </r>
    <r>
      <rPr>
        <b/>
        <sz val="11"/>
        <rFont val="Times New Roman"/>
        <family val="1"/>
      </rPr>
      <t>(Dezvoltarea sistemului de locuințe)</t>
    </r>
  </si>
  <si>
    <t>Locuințe pentru tineri destinate închirierii, str. Potelu nr.130, etapa 3.1 (branșament apă; branșament canalizare menajeră)</t>
  </si>
  <si>
    <t>Studiu privind calitatea aerului în municipiul Craiova și Plan integrat de calitate a aerului</t>
  </si>
  <si>
    <t>Elaborarea hărţilor strategice de zgomot pentru aglomerarea Craiova şi a Planurilor de acţiune pentru prevenirea şi reducerea zgomotului ambiant în Municipiul Craiova</t>
  </si>
  <si>
    <r>
      <t>Străpungere str. Traian Lalescu-Bvd. Calea București (</t>
    </r>
    <r>
      <rPr>
        <sz val="12"/>
        <color indexed="8"/>
        <rFont val="Times New Roman"/>
        <family val="1"/>
      </rPr>
      <t>P.T.şi D.E., verificare tehnică de calitate, as. th.</t>
    </r>
    <r>
      <rPr>
        <sz val="12"/>
        <rFont val="Times New Roman"/>
        <family val="1"/>
      </rPr>
      <t>)</t>
    </r>
  </si>
  <si>
    <r>
      <t>Străpungere str. Traian Lalescu-Bvd. Calea București-str. Henri Coandă (</t>
    </r>
    <r>
      <rPr>
        <sz val="12"/>
        <color indexed="8"/>
        <rFont val="Times New Roman"/>
        <family val="1"/>
      </rPr>
      <t>ex.</t>
    </r>
    <r>
      <rPr>
        <sz val="12"/>
        <rFont val="Times New Roman"/>
        <family val="1"/>
      </rPr>
      <t>)</t>
    </r>
  </si>
  <si>
    <t>Modernizare și reabilitare străzi, alei și trotuare (P.T.şi D.E., verificare tehnică de calitate, as.th., execuţie) – acord cadru</t>
  </si>
  <si>
    <r>
      <t xml:space="preserve">Modernizare str. Mălinului  inclusiv canal adiacent (PAC+PTE., </t>
    </r>
    <r>
      <rPr>
        <sz val="12"/>
        <rFont val="Times New Roman"/>
        <family val="1"/>
      </rPr>
      <t>as. th. din partea proiectantului pe parcursul execuției lucrărilor; verificare tehnică de calitate a documentațiilor de proiectare de către verificatori de proiecte atestați)</t>
    </r>
  </si>
  <si>
    <r>
      <t>Modernizare str. Mălinului  inclusiv canal adiacent (execuție</t>
    </r>
    <r>
      <rPr>
        <sz val="12"/>
        <rFont val="Times New Roman"/>
        <family val="1"/>
      </rPr>
      <t>)</t>
    </r>
  </si>
  <si>
    <r>
      <t xml:space="preserve">Reabilitare pasaj suprateran Km0 - Pasajul "Nicolae Titulescu" (D.A.L.I., </t>
    </r>
    <r>
      <rPr>
        <b/>
        <sz val="12"/>
        <rFont val="Times New Roman"/>
        <family val="1"/>
      </rPr>
      <t>P.T.şi D.E., verificare tehnică de calitate, asistenţă tehnică</t>
    </r>
    <r>
      <rPr>
        <sz val="12"/>
        <rFont val="Times New Roman"/>
        <family val="1"/>
      </rPr>
      <t>)</t>
    </r>
  </si>
  <si>
    <t>Reabilitare pasaj suprateran Km0 - Pasajul "Nicolae Titulescu" (ex.)</t>
  </si>
  <si>
    <t>Reabilitare Pasaj rutier Electroputere (ex.)</t>
  </si>
  <si>
    <t>Reabilitare Pasaj rutier Electroputere (actualiz. docum. de proiectare, întocmire docum. obținere DTAC, DTOE și as.th. din partea proiectantului)</t>
  </si>
  <si>
    <t>Podeț canal (SF, P.T.şi D.E., verificare tehnică de calitate, asistenţă tehnică, execuție)</t>
  </si>
  <si>
    <t>Server</t>
  </si>
  <si>
    <t>Cuptor electric cu convecție pentru gastronomie</t>
  </si>
  <si>
    <t>Achiziție tehnică de calcul</t>
  </si>
  <si>
    <t>Camere foto - Direcția Evidența Persoanelor</t>
  </si>
  <si>
    <t>Tehnică de calcul - stații de lucru All in One - Direcția Evidența Persoanelor</t>
  </si>
  <si>
    <t>Achiziție automate de dirijare a traficului în intersecții</t>
  </si>
  <si>
    <t>Linie tehnologică cantină</t>
  </si>
  <si>
    <t xml:space="preserve">Mașină de marcaj rutier </t>
  </si>
  <si>
    <r>
      <t xml:space="preserve">Actualizare Studiu de fezabilitate pentru Sistem informatic integrat pentru digitalizarea proceselor în cadrul Primăriei Municipiului Craiova, în cadrul Proiectului: </t>
    </r>
    <r>
      <rPr>
        <sz val="12"/>
        <rFont val="Calibri"/>
        <family val="2"/>
      </rPr>
      <t>„</t>
    </r>
    <r>
      <rPr>
        <sz val="12"/>
        <rFont val="Times New Roman"/>
        <family val="1"/>
      </rPr>
      <t>Creșterea calității serviciilor pentru cetățeni prin dezvoltarea unui sistem informatic integrat pentru digitalizarea proceselor</t>
    </r>
    <r>
      <rPr>
        <sz val="12"/>
        <rFont val="Calibri"/>
        <family val="2"/>
      </rPr>
      <t>“</t>
    </r>
    <r>
      <rPr>
        <sz val="12"/>
        <rFont val="Times New Roman"/>
        <family val="1"/>
      </rPr>
      <t xml:space="preserve"> (fost „Studiu de fezabilitate pentru  Sistem informatic integrat pentru digitlizarea proceselor în cadrul Primăriei Municipiului Craiova“)</t>
    </r>
  </si>
  <si>
    <t>Programul de îmbunătăţire a eficienţei energetice la nivelul Mun. Craiova</t>
  </si>
  <si>
    <t>Achiziție scule pentru prelucrare lemn</t>
  </si>
  <si>
    <t>Cuptor electric profesional 10 tăvi</t>
  </si>
  <si>
    <t>Amenajare parcare supraetajată P+3 în mun. Craiova-zona Liceul Energetic (execuție)</t>
  </si>
  <si>
    <t>Modernizare și reabilitare străzi, alei și trotuare (ET, DALI) – acord cadru</t>
  </si>
  <si>
    <t>Achiziție robot piscina (4 buc.)</t>
  </si>
  <si>
    <t>Realizare construcție Pasaj pe str. Gârlești (la intersecție cu calea ferată)-execuție</t>
  </si>
  <si>
    <t>Realizare construcție Pasaj str. Gârlești (la intersecție cu calea ferată) (PAC+PTE., as. th. din partea proiectantului pe parcursul execuției lucrărilor; verificare th. de calitate a docum. de proiectare de către verificatori de proiecte atestați)</t>
  </si>
  <si>
    <t>Îmbunătățirea infrastructurii educaționale din Mun. Craiova prin construcția/reabilitarea/modernizarea/extinderea/echiparea Școlii Gimn. Mircea Eliade (PT, asistență tehnică)</t>
  </si>
  <si>
    <t>Achiziția și montajul unui număr de 9 stații de reîncărcare a acumulatorilor pentru vehicule electrice</t>
  </si>
  <si>
    <r>
      <t>TOTAL CAP. 74.02.50</t>
    </r>
    <r>
      <rPr>
        <b/>
        <i/>
        <sz val="11"/>
        <rFont val="Times New Roman"/>
        <family val="1"/>
      </rPr>
      <t xml:space="preserve"> </t>
    </r>
    <r>
      <rPr>
        <b/>
        <sz val="11"/>
        <rFont val="Times New Roman"/>
        <family val="1"/>
      </rPr>
      <t>(Alte servicii în domeniul protecției mediului)</t>
    </r>
  </si>
  <si>
    <r>
      <t xml:space="preserve">Lic. Energetic </t>
    </r>
    <r>
      <rPr>
        <sz val="10"/>
        <rFont val="Times New Roman"/>
        <family val="1"/>
      </rPr>
      <t>(terţiar)</t>
    </r>
  </si>
  <si>
    <t>Școala Gimn. Ghe. Bibescu (PMC)</t>
  </si>
  <si>
    <t>Masterplan canalizare pluvială și canalizare ape uzate în Mun. Craiova</t>
  </si>
  <si>
    <t>Lucrări de dezvoltare și/sau completare a sistemului de înștiințare-alarmare al municipiului Craiova – Achiziție sirena electronica de 1200W</t>
  </si>
  <si>
    <t>Achiziție cu montaj echipamente de monitorizare și supraveghere video pe domeniul public în Municipiul Craiova - acord cadru</t>
  </si>
  <si>
    <t xml:space="preserve"> </t>
  </si>
  <si>
    <t>Sistem sonorizare</t>
  </si>
  <si>
    <t>Achiziție cu montaj „Alimentare cu energie electrică: Centru integrat de colectare separată a deșeurilor cu aport voluntar/ Linie producere a brichetelor din resturi vegetale”</t>
  </si>
  <si>
    <t>Anexa 71 la HCL nr. 44/12.02.2024</t>
  </si>
  <si>
    <t>Președinte de ședință,</t>
  </si>
  <si>
    <t>Lucian-Costin Dindirică</t>
  </si>
  <si>
    <r>
      <t xml:space="preserve">       </t>
    </r>
    <r>
      <rPr>
        <b/>
        <sz val="14"/>
        <color indexed="8"/>
        <rFont val="Times New Roman"/>
        <family val="1"/>
      </rPr>
      <t>PROGRAM</t>
    </r>
    <r>
      <rPr>
        <b/>
        <sz val="14"/>
        <rFont val="Times New Roman"/>
        <family val="1"/>
      </rPr>
      <t xml:space="preserve"> DE INVESTITII  PUBLICE  2024</t>
    </r>
  </si>
</sst>
</file>

<file path=xl/styles.xml><?xml version="1.0" encoding="utf-8"?>
<styleSheet xmlns="http://schemas.openxmlformats.org/spreadsheetml/2006/main">
  <numFmts count="1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00&quot; &quot;_-;\-* #,##0.00&quot; &quot;_-;_-* &quot;-&quot;??&quot; &quot;_-;_-@_-"/>
    <numFmt numFmtId="170" formatCode="&quot;Yes&quot;;&quot;Yes&quot;;&quot;No&quot;"/>
    <numFmt numFmtId="171" formatCode="&quot;True&quot;;&quot;True&quot;;&quot;False&quot;"/>
    <numFmt numFmtId="172" formatCode="&quot;On&quot;;&quot;On&quot;;&quot;Off&quot;"/>
    <numFmt numFmtId="173" formatCode="[$€-2]\ #,##0.00_);[Red]\([$€-2]\ #,##0.00\)"/>
  </numFmts>
  <fonts count="68">
    <font>
      <sz val="11"/>
      <color indexed="8"/>
      <name val="Calibri"/>
      <family val="2"/>
    </font>
    <font>
      <sz val="10"/>
      <name val="Arial"/>
      <family val="0"/>
    </font>
    <font>
      <sz val="11"/>
      <color indexed="8"/>
      <name val="Times New Roman"/>
      <family val="1"/>
    </font>
    <font>
      <sz val="10"/>
      <name val="Times New Roman"/>
      <family val="1"/>
    </font>
    <font>
      <b/>
      <sz val="14"/>
      <name val="Times New Roman"/>
      <family val="1"/>
    </font>
    <font>
      <b/>
      <sz val="14"/>
      <color indexed="8"/>
      <name val="Times New Roman"/>
      <family val="1"/>
    </font>
    <font>
      <b/>
      <sz val="12"/>
      <name val="Times New Roman"/>
      <family val="1"/>
    </font>
    <font>
      <sz val="12"/>
      <color indexed="8"/>
      <name val="Times New Roman"/>
      <family val="1"/>
    </font>
    <font>
      <b/>
      <sz val="13"/>
      <name val="Times New Roman"/>
      <family val="1"/>
    </font>
    <font>
      <b/>
      <sz val="10"/>
      <name val="Times New Roman"/>
      <family val="1"/>
    </font>
    <font>
      <sz val="12"/>
      <name val="Times New Roman"/>
      <family val="1"/>
    </font>
    <font>
      <b/>
      <sz val="11"/>
      <name val="Times New Roman"/>
      <family val="1"/>
    </font>
    <font>
      <sz val="11"/>
      <name val="Times New Roman"/>
      <family val="1"/>
    </font>
    <font>
      <sz val="13"/>
      <name val="Times New Roman"/>
      <family val="1"/>
    </font>
    <font>
      <b/>
      <sz val="10.5"/>
      <name val="Times New Roman"/>
      <family val="1"/>
    </font>
    <font>
      <b/>
      <i/>
      <sz val="11"/>
      <name val="Times New Roman"/>
      <family val="1"/>
    </font>
    <font>
      <sz val="11"/>
      <name val="Calibri"/>
      <family val="2"/>
    </font>
    <font>
      <b/>
      <u val="single"/>
      <sz val="14"/>
      <name val="Times New Roman"/>
      <family val="1"/>
    </font>
    <font>
      <b/>
      <sz val="14"/>
      <name val="Arial"/>
      <family val="2"/>
    </font>
    <font>
      <b/>
      <sz val="12"/>
      <color indexed="8"/>
      <name val="Times New Roman"/>
      <family val="1"/>
    </font>
    <font>
      <b/>
      <sz val="13"/>
      <color indexed="8"/>
      <name val="Times New Roman"/>
      <family val="1"/>
    </font>
    <font>
      <sz val="14"/>
      <color indexed="8"/>
      <name val="Times New Roman"/>
      <family val="1"/>
    </font>
    <font>
      <b/>
      <sz val="12"/>
      <name val="Arial"/>
      <family val="2"/>
    </font>
    <font>
      <b/>
      <u val="single"/>
      <sz val="12"/>
      <name val="Times New Roman"/>
      <family val="1"/>
    </font>
    <font>
      <b/>
      <sz val="11"/>
      <name val="Arial"/>
      <family val="2"/>
    </font>
    <font>
      <b/>
      <u val="single"/>
      <sz val="13"/>
      <name val="Times New Roman"/>
      <family val="1"/>
    </font>
    <font>
      <sz val="12"/>
      <name val="Arial"/>
      <family val="2"/>
    </font>
    <font>
      <i/>
      <sz val="12"/>
      <color indexed="8"/>
      <name val="Times New Roman"/>
      <family val="1"/>
    </font>
    <font>
      <sz val="12"/>
      <name val="Calibri"/>
      <family val="2"/>
    </font>
    <font>
      <sz val="12"/>
      <color indexed="8"/>
      <name val="Arial"/>
      <family val="2"/>
    </font>
    <font>
      <b/>
      <sz val="12"/>
      <color indexed="8"/>
      <name val="Arial"/>
      <family val="2"/>
    </font>
    <font>
      <b/>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57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Times New Roman"/>
      <family val="1"/>
    </font>
    <font>
      <sz val="12"/>
      <color rgb="FF000000"/>
      <name val="Times New Roman"/>
      <family val="1"/>
    </font>
    <font>
      <sz val="11"/>
      <color theme="1"/>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7"/>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43"/>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style="thin">
        <color indexed="8"/>
      </top>
      <bottom style="thin">
        <color indexed="8"/>
      </bottom>
    </border>
    <border>
      <left style="medium">
        <color indexed="8"/>
      </left>
      <right>
        <color indexed="63"/>
      </right>
      <top>
        <color indexed="63"/>
      </top>
      <bottom>
        <color indexed="63"/>
      </bottom>
    </border>
    <border>
      <left style="medium">
        <color indexed="8"/>
      </left>
      <right style="medium">
        <color indexed="8"/>
      </right>
      <top style="hair">
        <color indexed="8"/>
      </top>
      <bottom style="thin">
        <color indexed="8"/>
      </bottom>
    </border>
    <border>
      <left style="medium">
        <color indexed="8"/>
      </left>
      <right style="medium">
        <color indexed="8"/>
      </right>
      <top>
        <color indexed="63"/>
      </top>
      <bottom style="medium">
        <color indexed="8"/>
      </bottom>
    </border>
    <border>
      <left>
        <color indexed="63"/>
      </left>
      <right>
        <color indexed="63"/>
      </right>
      <top>
        <color indexed="63"/>
      </top>
      <bottom style="medium">
        <color indexed="8"/>
      </bottom>
    </border>
    <border>
      <left style="medium">
        <color indexed="8"/>
      </left>
      <right style="thin">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color indexed="63"/>
      </right>
      <top style="thin">
        <color indexed="8"/>
      </top>
      <bottom style="thin">
        <color indexed="8"/>
      </bottom>
    </border>
    <border>
      <left style="medium">
        <color indexed="8"/>
      </left>
      <right style="medium">
        <color indexed="8"/>
      </right>
      <top>
        <color indexed="63"/>
      </top>
      <bottom style="hair">
        <color indexed="8"/>
      </bottom>
    </border>
    <border>
      <left style="medium">
        <color indexed="8"/>
      </left>
      <right style="medium">
        <color indexed="8"/>
      </right>
      <top style="thin">
        <color indexed="8"/>
      </top>
      <bottom>
        <color indexed="63"/>
      </bottom>
    </border>
    <border>
      <left style="thin">
        <color indexed="8"/>
      </left>
      <right style="medium">
        <color indexed="8"/>
      </right>
      <top style="thin">
        <color indexed="8"/>
      </top>
      <bottom style="thin">
        <color indexed="8"/>
      </bottom>
    </border>
    <border>
      <left style="medium">
        <color indexed="8"/>
      </left>
      <right style="medium">
        <color indexed="8"/>
      </right>
      <top>
        <color indexed="63"/>
      </top>
      <bottom style="thin">
        <color indexed="8"/>
      </bottom>
    </border>
    <border>
      <left>
        <color indexed="63"/>
      </left>
      <right style="medium">
        <color indexed="8"/>
      </right>
      <top>
        <color indexed="63"/>
      </top>
      <bottom>
        <color indexed="63"/>
      </bottom>
    </border>
    <border>
      <left>
        <color indexed="63"/>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color indexed="63"/>
      </left>
      <right style="hair">
        <color indexed="8"/>
      </right>
      <top>
        <color indexed="63"/>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right style="medium">
        <color indexed="8"/>
      </right>
      <top style="thin">
        <color rgb="FF000000"/>
      </top>
      <bottom style="thin"/>
    </border>
    <border>
      <left>
        <color indexed="63"/>
      </left>
      <right style="thin">
        <color indexed="8"/>
      </right>
      <top style="thin">
        <color indexed="8"/>
      </top>
      <bottom style="thin">
        <color indexed="8"/>
      </bottom>
    </border>
    <border>
      <left style="medium">
        <color indexed="8"/>
      </left>
      <right style="medium">
        <color indexed="8"/>
      </right>
      <top style="thin">
        <color indexed="8"/>
      </top>
      <bottom style="thin"/>
    </border>
    <border>
      <left style="medium">
        <color indexed="8"/>
      </left>
      <right style="medium">
        <color indexed="8"/>
      </right>
      <top style="thin"/>
      <bottom style="thin"/>
    </border>
    <border>
      <left style="medium">
        <color indexed="8"/>
      </left>
      <right>
        <color indexed="63"/>
      </right>
      <top style="thin">
        <color indexed="8"/>
      </top>
      <bottom>
        <color indexed="63"/>
      </bottom>
    </border>
    <border>
      <left style="medium">
        <color indexed="8"/>
      </left>
      <right style="medium">
        <color indexed="8"/>
      </right>
      <top>
        <color indexed="63"/>
      </top>
      <bottom style="thin"/>
    </border>
    <border>
      <left>
        <color indexed="63"/>
      </left>
      <right>
        <color indexed="63"/>
      </right>
      <top style="thin">
        <color indexed="8"/>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medium">
        <color indexed="8"/>
      </top>
      <bottom>
        <color indexed="63"/>
      </bottom>
    </border>
    <border>
      <left>
        <color indexed="63"/>
      </left>
      <right>
        <color indexed="63"/>
      </right>
      <top style="medium">
        <color indexed="8"/>
      </top>
      <bottom>
        <color indexed="63"/>
      </bottom>
    </border>
    <border>
      <left>
        <color indexed="63"/>
      </left>
      <right>
        <color indexed="63"/>
      </right>
      <top style="thin">
        <color indexed="8"/>
      </top>
      <bottom style="medium">
        <color indexed="8"/>
      </bottom>
    </border>
    <border>
      <left>
        <color indexed="63"/>
      </left>
      <right>
        <color indexed="63"/>
      </right>
      <top style="medium">
        <color indexed="8"/>
      </top>
      <bottom style="medium">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0" borderId="2" applyNumberFormat="0" applyFill="0" applyAlignment="0" applyProtection="0"/>
    <xf numFmtId="0" fontId="53" fillId="28" borderId="0" applyNumberFormat="0" applyBorder="0" applyAlignment="0" applyProtection="0"/>
    <xf numFmtId="0" fontId="54" fillId="27" borderId="3" applyNumberFormat="0" applyAlignment="0" applyProtection="0"/>
    <xf numFmtId="0" fontId="55" fillId="29" borderId="1" applyNumberFormat="0" applyAlignment="0" applyProtection="0"/>
    <xf numFmtId="44" fontId="1" fillId="0" borderId="0" applyFill="0" applyBorder="0" applyAlignment="0" applyProtection="0"/>
    <xf numFmtId="42" fontId="1" fillId="0" borderId="0" applyFill="0" applyBorder="0" applyAlignment="0" applyProtection="0"/>
    <xf numFmtId="0" fontId="56" fillId="30" borderId="0" applyNumberFormat="0" applyBorder="0" applyAlignment="0" applyProtection="0"/>
    <xf numFmtId="0" fontId="0" fillId="31" borderId="4" applyNumberFormat="0" applyFont="0" applyAlignment="0" applyProtection="0"/>
    <xf numFmtId="9" fontId="1" fillId="0" borderId="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2" borderId="9" applyNumberFormat="0" applyAlignment="0" applyProtection="0"/>
    <xf numFmtId="43" fontId="1" fillId="0" borderId="0" applyFill="0" applyBorder="0" applyAlignment="0" applyProtection="0"/>
    <xf numFmtId="41" fontId="1" fillId="0" borderId="0" applyFill="0" applyBorder="0" applyAlignment="0" applyProtection="0"/>
  </cellStyleXfs>
  <cellXfs count="170">
    <xf numFmtId="0" fontId="0" fillId="0" borderId="0" xfId="0" applyAlignment="1">
      <alignment/>
    </xf>
    <xf numFmtId="0" fontId="0" fillId="0" borderId="0" xfId="0" applyFont="1" applyAlignment="1">
      <alignment/>
    </xf>
    <xf numFmtId="0" fontId="2" fillId="0" borderId="0" xfId="0" applyFont="1" applyAlignment="1">
      <alignment vertical="center"/>
    </xf>
    <xf numFmtId="0" fontId="2" fillId="0" borderId="0" xfId="0" applyFont="1" applyBorder="1" applyAlignment="1">
      <alignment/>
    </xf>
    <xf numFmtId="0" fontId="6" fillId="0" borderId="0" xfId="0" applyFont="1" applyBorder="1" applyAlignment="1">
      <alignment horizontal="left"/>
    </xf>
    <xf numFmtId="0" fontId="7" fillId="0" borderId="0" xfId="0" applyFont="1" applyBorder="1" applyAlignment="1">
      <alignment horizontal="center" vertical="center"/>
    </xf>
    <xf numFmtId="0" fontId="8" fillId="33" borderId="10" xfId="0" applyFont="1" applyFill="1" applyBorder="1" applyAlignment="1">
      <alignment vertical="center"/>
    </xf>
    <xf numFmtId="0" fontId="8" fillId="33" borderId="10" xfId="0" applyFont="1" applyFill="1" applyBorder="1" applyAlignment="1">
      <alignment horizontal="center" vertical="center" wrapText="1"/>
    </xf>
    <xf numFmtId="0" fontId="8" fillId="0" borderId="11" xfId="0" applyFont="1" applyFill="1" applyBorder="1" applyAlignment="1">
      <alignment vertical="center"/>
    </xf>
    <xf numFmtId="0" fontId="9" fillId="0" borderId="11" xfId="0" applyFont="1" applyBorder="1" applyAlignment="1">
      <alignment/>
    </xf>
    <xf numFmtId="0" fontId="10" fillId="0" borderId="12" xfId="0" applyFont="1" applyBorder="1" applyAlignment="1">
      <alignment vertical="center" wrapText="1"/>
    </xf>
    <xf numFmtId="3" fontId="7" fillId="0" borderId="12" xfId="0" applyNumberFormat="1" applyFont="1" applyFill="1" applyBorder="1" applyAlignment="1">
      <alignment vertical="center"/>
    </xf>
    <xf numFmtId="0" fontId="9" fillId="0" borderId="13" xfId="0" applyFont="1" applyBorder="1" applyAlignment="1">
      <alignment/>
    </xf>
    <xf numFmtId="0" fontId="10" fillId="0" borderId="12" xfId="0" applyFont="1" applyBorder="1" applyAlignment="1">
      <alignment vertical="center" wrapText="1"/>
    </xf>
    <xf numFmtId="0" fontId="10" fillId="34" borderId="12" xfId="0" applyFont="1" applyFill="1" applyBorder="1" applyAlignment="1">
      <alignment vertical="center" wrapText="1"/>
    </xf>
    <xf numFmtId="0" fontId="6" fillId="35" borderId="12" xfId="0" applyNumberFormat="1" applyFont="1" applyFill="1" applyBorder="1" applyAlignment="1">
      <alignment horizontal="left" vertical="center" wrapText="1"/>
    </xf>
    <xf numFmtId="37" fontId="6" fillId="35" borderId="14" xfId="0" applyNumberFormat="1" applyFont="1" applyFill="1" applyBorder="1" applyAlignment="1">
      <alignment horizontal="right" vertical="center"/>
    </xf>
    <xf numFmtId="0" fontId="9" fillId="0" borderId="15" xfId="0" applyFont="1" applyBorder="1" applyAlignment="1">
      <alignment/>
    </xf>
    <xf numFmtId="0" fontId="8" fillId="36" borderId="16" xfId="0" applyFont="1" applyFill="1" applyBorder="1" applyAlignment="1">
      <alignment horizontal="center" vertical="center" wrapText="1"/>
    </xf>
    <xf numFmtId="37" fontId="8" fillId="36" borderId="15" xfId="0" applyNumberFormat="1" applyFont="1" applyFill="1" applyBorder="1" applyAlignment="1">
      <alignment vertical="center"/>
    </xf>
    <xf numFmtId="0" fontId="12" fillId="0" borderId="11" xfId="0" applyFont="1" applyBorder="1" applyAlignment="1">
      <alignment vertical="center" wrapText="1"/>
    </xf>
    <xf numFmtId="3" fontId="10" fillId="34" borderId="12" xfId="0" applyNumberFormat="1" applyFont="1" applyFill="1" applyBorder="1" applyAlignment="1">
      <alignment vertical="center" wrapText="1"/>
    </xf>
    <xf numFmtId="0" fontId="6" fillId="35" borderId="17" xfId="0" applyFont="1" applyFill="1" applyBorder="1" applyAlignment="1">
      <alignment horizontal="left" vertical="center" wrapText="1"/>
    </xf>
    <xf numFmtId="37" fontId="6" fillId="35" borderId="12" xfId="0" applyNumberFormat="1" applyFont="1" applyFill="1" applyBorder="1" applyAlignment="1">
      <alignment horizontal="right" vertical="center"/>
    </xf>
    <xf numFmtId="0" fontId="8" fillId="36" borderId="18" xfId="0" applyFont="1" applyFill="1" applyBorder="1" applyAlignment="1">
      <alignment horizontal="center"/>
    </xf>
    <xf numFmtId="37" fontId="8" fillId="36" borderId="18" xfId="0" applyNumberFormat="1" applyFont="1" applyFill="1" applyBorder="1" applyAlignment="1">
      <alignment vertical="center"/>
    </xf>
    <xf numFmtId="0" fontId="7" fillId="0" borderId="19" xfId="0" applyFont="1" applyBorder="1" applyAlignment="1">
      <alignment horizontal="justify" wrapText="1"/>
    </xf>
    <xf numFmtId="0" fontId="12" fillId="0" borderId="20" xfId="0" applyFont="1" applyBorder="1" applyAlignment="1">
      <alignment wrapText="1"/>
    </xf>
    <xf numFmtId="0" fontId="10" fillId="34" borderId="21" xfId="0" applyFont="1" applyFill="1" applyBorder="1" applyAlignment="1">
      <alignment horizontal="justify" vertical="center" wrapText="1"/>
    </xf>
    <xf numFmtId="3" fontId="10" fillId="34" borderId="12" xfId="0" applyNumberFormat="1" applyFont="1" applyFill="1" applyBorder="1" applyAlignment="1">
      <alignment vertical="center"/>
    </xf>
    <xf numFmtId="0" fontId="12" fillId="0" borderId="12" xfId="0" applyFont="1" applyBorder="1" applyAlignment="1">
      <alignment vertical="center" wrapText="1"/>
    </xf>
    <xf numFmtId="0" fontId="7" fillId="0" borderId="19" xfId="0" applyFont="1" applyBorder="1" applyAlignment="1">
      <alignment horizontal="justify" vertical="center" wrapText="1"/>
    </xf>
    <xf numFmtId="0" fontId="12" fillId="34" borderId="12" xfId="0" applyFont="1" applyFill="1" applyBorder="1" applyAlignment="1">
      <alignment vertical="center" wrapText="1"/>
    </xf>
    <xf numFmtId="3" fontId="10" fillId="0" borderId="12" xfId="0" applyNumberFormat="1" applyFont="1" applyFill="1" applyBorder="1" applyAlignment="1">
      <alignment vertical="center"/>
    </xf>
    <xf numFmtId="0" fontId="2" fillId="34" borderId="12" xfId="0" applyFont="1" applyFill="1" applyBorder="1" applyAlignment="1">
      <alignment vertical="center" wrapText="1"/>
    </xf>
    <xf numFmtId="0" fontId="10" fillId="0" borderId="19" xfId="0" applyFont="1" applyBorder="1" applyAlignment="1">
      <alignment horizontal="justify" vertical="center" wrapText="1"/>
    </xf>
    <xf numFmtId="0" fontId="7" fillId="0" borderId="12" xfId="0" applyFont="1" applyBorder="1" applyAlignment="1">
      <alignment vertical="center" wrapText="1"/>
    </xf>
    <xf numFmtId="0" fontId="0" fillId="0" borderId="0" xfId="0" applyFont="1" applyAlignment="1">
      <alignment horizontal="center" vertical="center"/>
    </xf>
    <xf numFmtId="0" fontId="3" fillId="0" borderId="20" xfId="0" applyFont="1" applyBorder="1" applyAlignment="1">
      <alignment wrapText="1"/>
    </xf>
    <xf numFmtId="0" fontId="12" fillId="0" borderId="11" xfId="0" applyFont="1" applyBorder="1" applyAlignment="1">
      <alignment vertical="center"/>
    </xf>
    <xf numFmtId="3" fontId="10" fillId="0" borderId="22" xfId="0" applyNumberFormat="1" applyFont="1" applyFill="1" applyBorder="1" applyAlignment="1">
      <alignment vertical="center" wrapText="1"/>
    </xf>
    <xf numFmtId="3" fontId="10" fillId="0" borderId="12" xfId="0" applyNumberFormat="1" applyFont="1" applyFill="1" applyBorder="1" applyAlignment="1">
      <alignment vertical="center" wrapText="1"/>
    </xf>
    <xf numFmtId="0" fontId="0" fillId="0" borderId="0" xfId="0" applyBorder="1" applyAlignment="1">
      <alignment/>
    </xf>
    <xf numFmtId="3" fontId="10" fillId="0" borderId="12" xfId="0" applyNumberFormat="1" applyFont="1" applyBorder="1" applyAlignment="1">
      <alignment vertical="center"/>
    </xf>
    <xf numFmtId="0" fontId="10" fillId="34" borderId="12" xfId="0" applyFont="1" applyFill="1" applyBorder="1" applyAlignment="1">
      <alignment vertical="center"/>
    </xf>
    <xf numFmtId="3" fontId="13" fillId="34" borderId="23" xfId="0" applyNumberFormat="1" applyFont="1" applyFill="1" applyBorder="1" applyAlignment="1">
      <alignment horizontal="right" vertical="center" wrapText="1"/>
    </xf>
    <xf numFmtId="0" fontId="7" fillId="0" borderId="12" xfId="0" applyFont="1" applyFill="1" applyBorder="1" applyAlignment="1">
      <alignment horizontal="justify" vertical="center" wrapText="1"/>
    </xf>
    <xf numFmtId="3" fontId="10" fillId="0" borderId="12" xfId="0" applyNumberFormat="1" applyFont="1" applyBorder="1" applyAlignment="1">
      <alignment horizontal="right" vertical="center"/>
    </xf>
    <xf numFmtId="0" fontId="8" fillId="36" borderId="15" xfId="0" applyFont="1" applyFill="1" applyBorder="1" applyAlignment="1">
      <alignment horizontal="center"/>
    </xf>
    <xf numFmtId="0" fontId="2" fillId="0" borderId="11" xfId="0" applyFont="1" applyBorder="1" applyAlignment="1">
      <alignment horizontal="right"/>
    </xf>
    <xf numFmtId="3" fontId="7" fillId="34" borderId="12" xfId="0" applyNumberFormat="1" applyFont="1" applyFill="1" applyBorder="1" applyAlignment="1">
      <alignment vertical="center"/>
    </xf>
    <xf numFmtId="0" fontId="0" fillId="0" borderId="24" xfId="0" applyBorder="1" applyAlignment="1">
      <alignment/>
    </xf>
    <xf numFmtId="0" fontId="6" fillId="35" borderId="25" xfId="0" applyNumberFormat="1" applyFont="1" applyFill="1" applyBorder="1" applyAlignment="1">
      <alignment horizontal="left" vertical="center" wrapText="1"/>
    </xf>
    <xf numFmtId="37" fontId="10" fillId="0" borderId="23" xfId="0" applyNumberFormat="1" applyFont="1" applyFill="1" applyBorder="1" applyAlignment="1">
      <alignment horizontal="right" vertical="center"/>
    </xf>
    <xf numFmtId="0" fontId="10" fillId="0" borderId="26" xfId="0" applyFont="1" applyBorder="1" applyAlignment="1">
      <alignment horizontal="left" vertical="center" wrapText="1"/>
    </xf>
    <xf numFmtId="37" fontId="10" fillId="0" borderId="23" xfId="0" applyNumberFormat="1" applyFont="1" applyBorder="1" applyAlignment="1">
      <alignment horizontal="right" vertical="center"/>
    </xf>
    <xf numFmtId="0" fontId="6" fillId="35" borderId="12" xfId="0" applyFont="1" applyFill="1" applyBorder="1" applyAlignment="1">
      <alignment horizontal="left" vertical="center" wrapText="1"/>
    </xf>
    <xf numFmtId="0" fontId="2" fillId="0" borderId="15" xfId="0" applyFont="1" applyBorder="1" applyAlignment="1">
      <alignment/>
    </xf>
    <xf numFmtId="0" fontId="8" fillId="36" borderId="27" xfId="0" applyFont="1" applyFill="1" applyBorder="1" applyAlignment="1">
      <alignment horizontal="center" vertical="center"/>
    </xf>
    <xf numFmtId="37" fontId="10" fillId="34" borderId="23" xfId="0" applyNumberFormat="1" applyFont="1" applyFill="1" applyBorder="1" applyAlignment="1">
      <alignment horizontal="right" vertical="center"/>
    </xf>
    <xf numFmtId="0" fontId="10" fillId="0" borderId="26" xfId="0" applyFont="1" applyBorder="1" applyAlignment="1">
      <alignment horizontal="justify" vertical="center" wrapText="1"/>
    </xf>
    <xf numFmtId="0" fontId="7" fillId="0" borderId="26" xfId="0" applyFont="1" applyBorder="1" applyAlignment="1">
      <alignment horizontal="justify" vertical="center" wrapText="1"/>
    </xf>
    <xf numFmtId="0" fontId="16" fillId="0" borderId="0" xfId="0" applyFont="1" applyAlignment="1">
      <alignment/>
    </xf>
    <xf numFmtId="3" fontId="7" fillId="0" borderId="12" xfId="0" applyNumberFormat="1" applyFont="1" applyFill="1" applyBorder="1" applyAlignment="1">
      <alignment horizontal="right" vertical="center"/>
    </xf>
    <xf numFmtId="37" fontId="10" fillId="0" borderId="12" xfId="0" applyNumberFormat="1" applyFont="1" applyFill="1" applyBorder="1" applyAlignment="1">
      <alignment horizontal="right" vertical="center"/>
    </xf>
    <xf numFmtId="0" fontId="2" fillId="37" borderId="28" xfId="0" applyFont="1" applyFill="1" applyBorder="1" applyAlignment="1">
      <alignment/>
    </xf>
    <xf numFmtId="0" fontId="4" fillId="37" borderId="29" xfId="0" applyFont="1" applyFill="1" applyBorder="1" applyAlignment="1">
      <alignment horizontal="center" vertical="center"/>
    </xf>
    <xf numFmtId="37" fontId="17" fillId="37" borderId="10" xfId="0" applyNumberFormat="1" applyFont="1" applyFill="1" applyBorder="1" applyAlignment="1">
      <alignment vertical="center"/>
    </xf>
    <xf numFmtId="0" fontId="0" fillId="0" borderId="0" xfId="0" applyNumberFormat="1" applyFont="1" applyAlignment="1">
      <alignment/>
    </xf>
    <xf numFmtId="0" fontId="0" fillId="0" borderId="0" xfId="0" applyFont="1" applyBorder="1" applyAlignment="1">
      <alignment/>
    </xf>
    <xf numFmtId="0" fontId="18" fillId="0" borderId="0" xfId="0" applyFont="1" applyBorder="1" applyAlignment="1">
      <alignment horizontal="center"/>
    </xf>
    <xf numFmtId="4" fontId="17" fillId="0" borderId="0" xfId="0" applyNumberFormat="1" applyFont="1" applyBorder="1" applyAlignment="1">
      <alignment vertical="center"/>
    </xf>
    <xf numFmtId="0" fontId="20" fillId="0" borderId="0" xfId="0" applyFont="1" applyAlignment="1">
      <alignment/>
    </xf>
    <xf numFmtId="0" fontId="2" fillId="0" borderId="0" xfId="0" applyFont="1" applyAlignment="1">
      <alignment/>
    </xf>
    <xf numFmtId="0" fontId="21" fillId="0" borderId="0" xfId="0" applyFont="1" applyBorder="1" applyAlignment="1">
      <alignment/>
    </xf>
    <xf numFmtId="0" fontId="21" fillId="0" borderId="0" xfId="0" applyFont="1" applyBorder="1" applyAlignment="1">
      <alignment horizontal="left"/>
    </xf>
    <xf numFmtId="0" fontId="21" fillId="0" borderId="0" xfId="0" applyFont="1" applyBorder="1" applyAlignment="1">
      <alignment horizontal="center"/>
    </xf>
    <xf numFmtId="4" fontId="2" fillId="0" borderId="0" xfId="0" applyNumberFormat="1" applyFont="1" applyBorder="1" applyAlignment="1">
      <alignment horizontal="center" vertical="center"/>
    </xf>
    <xf numFmtId="0" fontId="0" fillId="0" borderId="0" xfId="0" applyFont="1" applyBorder="1" applyAlignment="1">
      <alignment horizontal="right"/>
    </xf>
    <xf numFmtId="0" fontId="22" fillId="0" borderId="0" xfId="0" applyFont="1" applyBorder="1" applyAlignment="1">
      <alignment horizontal="center"/>
    </xf>
    <xf numFmtId="4" fontId="23" fillId="0" borderId="0" xfId="0" applyNumberFormat="1" applyFont="1" applyBorder="1" applyAlignment="1">
      <alignment vertical="center"/>
    </xf>
    <xf numFmtId="0" fontId="0" fillId="0" borderId="0" xfId="0" applyFont="1" applyBorder="1" applyAlignment="1">
      <alignment horizontal="left"/>
    </xf>
    <xf numFmtId="0" fontId="24" fillId="0" borderId="0" xfId="0" applyFont="1" applyBorder="1" applyAlignment="1">
      <alignment horizontal="center"/>
    </xf>
    <xf numFmtId="3" fontId="25" fillId="0" borderId="0" xfId="0" applyNumberFormat="1" applyFont="1" applyBorder="1" applyAlignment="1">
      <alignment vertical="center"/>
    </xf>
    <xf numFmtId="3" fontId="2" fillId="0" borderId="0" xfId="0" applyNumberFormat="1" applyFont="1" applyBorder="1" applyAlignment="1">
      <alignment vertical="center"/>
    </xf>
    <xf numFmtId="0" fontId="2" fillId="0" borderId="0" xfId="0" applyFont="1" applyBorder="1" applyAlignment="1">
      <alignment vertical="center"/>
    </xf>
    <xf numFmtId="37" fontId="7" fillId="34" borderId="12" xfId="0" applyNumberFormat="1" applyFont="1" applyFill="1" applyBorder="1" applyAlignment="1">
      <alignment vertical="center"/>
    </xf>
    <xf numFmtId="37" fontId="10" fillId="34" borderId="12" xfId="0" applyNumberFormat="1" applyFont="1" applyFill="1" applyBorder="1" applyAlignment="1">
      <alignment horizontal="right" vertical="center"/>
    </xf>
    <xf numFmtId="0" fontId="10" fillId="38" borderId="12" xfId="0" applyFont="1" applyFill="1" applyBorder="1" applyAlignment="1">
      <alignment vertical="center" wrapText="1"/>
    </xf>
    <xf numFmtId="0" fontId="10" fillId="38" borderId="12" xfId="0" applyFont="1" applyFill="1" applyBorder="1" applyAlignment="1">
      <alignment horizontal="justify" vertical="center" wrapText="1"/>
    </xf>
    <xf numFmtId="0" fontId="7" fillId="39" borderId="22" xfId="0" applyFont="1" applyFill="1" applyBorder="1" applyAlignment="1">
      <alignment horizontal="justify" vertical="center" wrapText="1"/>
    </xf>
    <xf numFmtId="0" fontId="10" fillId="38" borderId="30" xfId="0" applyFont="1" applyFill="1" applyBorder="1" applyAlignment="1">
      <alignment vertical="center" wrapText="1"/>
    </xf>
    <xf numFmtId="37" fontId="10" fillId="0" borderId="12" xfId="0" applyNumberFormat="1" applyFont="1" applyBorder="1" applyAlignment="1">
      <alignment horizontal="right" vertical="center"/>
    </xf>
    <xf numFmtId="0" fontId="12" fillId="40" borderId="12" xfId="0" applyFont="1" applyFill="1" applyBorder="1" applyAlignment="1">
      <alignment vertical="center" wrapText="1"/>
    </xf>
    <xf numFmtId="0" fontId="10" fillId="40" borderId="30" xfId="0" applyFont="1" applyFill="1" applyBorder="1" applyAlignment="1">
      <alignment horizontal="justify" vertical="center" wrapText="1"/>
    </xf>
    <xf numFmtId="0" fontId="65" fillId="40" borderId="30" xfId="0" applyFont="1" applyFill="1" applyBorder="1" applyAlignment="1">
      <alignment horizontal="justify" vertical="center" wrapText="1"/>
    </xf>
    <xf numFmtId="0" fontId="66" fillId="41" borderId="31" xfId="0" applyFont="1" applyFill="1" applyBorder="1" applyAlignment="1">
      <alignment horizontal="justify" vertical="center" wrapText="1"/>
    </xf>
    <xf numFmtId="0" fontId="65" fillId="40" borderId="32" xfId="0" applyFont="1" applyFill="1" applyBorder="1" applyAlignment="1">
      <alignment horizontal="justify" vertical="center" wrapText="1"/>
    </xf>
    <xf numFmtId="3" fontId="7" fillId="0" borderId="23" xfId="0" applyNumberFormat="1" applyFont="1" applyFill="1" applyBorder="1" applyAlignment="1">
      <alignment horizontal="right" vertical="center"/>
    </xf>
    <xf numFmtId="0" fontId="10" fillId="0" borderId="17" xfId="0" applyFont="1" applyBorder="1" applyAlignment="1">
      <alignment horizontal="justify" vertical="center" wrapText="1"/>
    </xf>
    <xf numFmtId="3" fontId="7" fillId="0" borderId="33" xfId="0" applyNumberFormat="1" applyFont="1" applyFill="1" applyBorder="1" applyAlignment="1">
      <alignment horizontal="right" vertical="center"/>
    </xf>
    <xf numFmtId="37" fontId="10" fillId="0" borderId="33" xfId="0" applyNumberFormat="1" applyFont="1" applyFill="1" applyBorder="1" applyAlignment="1">
      <alignment horizontal="right" vertical="center"/>
    </xf>
    <xf numFmtId="0" fontId="6" fillId="35" borderId="33" xfId="0" applyNumberFormat="1" applyFont="1" applyFill="1" applyBorder="1" applyAlignment="1">
      <alignment horizontal="left" vertical="center" wrapText="1"/>
    </xf>
    <xf numFmtId="37" fontId="10" fillId="0" borderId="34" xfId="0" applyNumberFormat="1" applyFont="1" applyFill="1" applyBorder="1" applyAlignment="1">
      <alignment horizontal="right" vertical="center"/>
    </xf>
    <xf numFmtId="0" fontId="12" fillId="0" borderId="33" xfId="0" applyFont="1" applyBorder="1" applyAlignment="1">
      <alignment vertical="center" wrapText="1"/>
    </xf>
    <xf numFmtId="0" fontId="3" fillId="0" borderId="11" xfId="0" applyFont="1" applyBorder="1" applyAlignment="1">
      <alignment wrapText="1"/>
    </xf>
    <xf numFmtId="3" fontId="10" fillId="40" borderId="12" xfId="0" applyNumberFormat="1" applyFont="1" applyFill="1" applyBorder="1" applyAlignment="1">
      <alignment vertical="center" wrapText="1"/>
    </xf>
    <xf numFmtId="0" fontId="6" fillId="35" borderId="35" xfId="0" applyFont="1" applyFill="1" applyBorder="1" applyAlignment="1">
      <alignment vertical="center" wrapText="1"/>
    </xf>
    <xf numFmtId="0" fontId="8" fillId="42" borderId="18" xfId="0" applyFont="1" applyFill="1" applyBorder="1" applyAlignment="1">
      <alignment horizontal="center"/>
    </xf>
    <xf numFmtId="37" fontId="8" fillId="42" borderId="18" xfId="0" applyNumberFormat="1" applyFont="1" applyFill="1" applyBorder="1" applyAlignment="1">
      <alignment vertical="center"/>
    </xf>
    <xf numFmtId="3" fontId="7" fillId="43" borderId="12" xfId="0" applyNumberFormat="1" applyFont="1" applyFill="1" applyBorder="1" applyAlignment="1">
      <alignment horizontal="right" vertical="center" wrapText="1"/>
    </xf>
    <xf numFmtId="3" fontId="7" fillId="40" borderId="12" xfId="0" applyNumberFormat="1" applyFont="1" applyFill="1" applyBorder="1" applyAlignment="1">
      <alignment vertical="center" wrapText="1"/>
    </xf>
    <xf numFmtId="0" fontId="0" fillId="0" borderId="0" xfId="0" applyFont="1" applyAlignment="1">
      <alignment vertical="center"/>
    </xf>
    <xf numFmtId="0" fontId="0" fillId="0" borderId="0" xfId="0" applyAlignment="1">
      <alignment vertical="center"/>
    </xf>
    <xf numFmtId="0" fontId="10" fillId="0" borderId="36" xfId="0" applyFont="1" applyBorder="1" applyAlignment="1">
      <alignment vertical="center" wrapText="1"/>
    </xf>
    <xf numFmtId="3" fontId="10" fillId="0" borderId="12" xfId="0" applyNumberFormat="1" applyFont="1" applyBorder="1" applyAlignment="1">
      <alignment vertical="center" wrapText="1"/>
    </xf>
    <xf numFmtId="3" fontId="10" fillId="40" borderId="12" xfId="0" applyNumberFormat="1" applyFont="1" applyFill="1" applyBorder="1" applyAlignment="1">
      <alignment horizontal="right" vertical="center" wrapText="1"/>
    </xf>
    <xf numFmtId="0" fontId="0" fillId="0" borderId="0" xfId="0" applyFont="1" applyFill="1" applyAlignment="1">
      <alignment/>
    </xf>
    <xf numFmtId="0" fontId="67" fillId="40" borderId="12" xfId="0" applyFont="1" applyFill="1" applyBorder="1" applyAlignment="1">
      <alignment vertical="center" wrapText="1"/>
    </xf>
    <xf numFmtId="0" fontId="7" fillId="0" borderId="17" xfId="0" applyFont="1" applyBorder="1" applyAlignment="1">
      <alignment horizontal="left" vertical="center" wrapText="1"/>
    </xf>
    <xf numFmtId="0" fontId="10" fillId="40" borderId="37" xfId="0" applyFont="1" applyFill="1" applyBorder="1" applyAlignment="1">
      <alignment horizontal="justify" vertical="center" wrapText="1"/>
    </xf>
    <xf numFmtId="0" fontId="65" fillId="40" borderId="12" xfId="0" applyFont="1" applyFill="1" applyBorder="1" applyAlignment="1">
      <alignment horizontal="justify" vertical="center" wrapText="1"/>
    </xf>
    <xf numFmtId="0" fontId="10" fillId="40" borderId="19" xfId="0" applyFont="1" applyFill="1" applyBorder="1" applyAlignment="1">
      <alignment horizontal="justify" vertical="center" wrapText="1"/>
    </xf>
    <xf numFmtId="0" fontId="7" fillId="43" borderId="38" xfId="0" applyFont="1" applyFill="1" applyBorder="1" applyAlignment="1">
      <alignment vertical="center" wrapText="1"/>
    </xf>
    <xf numFmtId="0" fontId="7" fillId="0" borderId="12" xfId="0" applyFont="1" applyBorder="1" applyAlignment="1">
      <alignment vertical="center" wrapText="1"/>
    </xf>
    <xf numFmtId="0" fontId="12" fillId="0" borderId="12" xfId="0" applyFont="1" applyBorder="1" applyAlignment="1">
      <alignment vertical="center" wrapText="1"/>
    </xf>
    <xf numFmtId="0" fontId="10" fillId="40" borderId="32" xfId="0" applyFont="1" applyFill="1" applyBorder="1" applyAlignment="1">
      <alignment horizontal="justify" vertical="center" wrapText="1"/>
    </xf>
    <xf numFmtId="0" fontId="10" fillId="0" borderId="30" xfId="0" applyFont="1" applyBorder="1" applyAlignment="1">
      <alignment vertical="center" wrapText="1"/>
    </xf>
    <xf numFmtId="0" fontId="10" fillId="0" borderId="30" xfId="0" applyFont="1" applyBorder="1" applyAlignment="1">
      <alignment vertical="center" wrapText="1"/>
    </xf>
    <xf numFmtId="0" fontId="10" fillId="0" borderId="19" xfId="0" applyFont="1" applyBorder="1" applyAlignment="1">
      <alignment horizontal="justify" vertical="center" wrapText="1"/>
    </xf>
    <xf numFmtId="0" fontId="10" fillId="44" borderId="12" xfId="0" applyFont="1" applyFill="1" applyBorder="1" applyAlignment="1">
      <alignment horizontal="left" vertical="center" wrapText="1"/>
    </xf>
    <xf numFmtId="37" fontId="10" fillId="0" borderId="36" xfId="0" applyNumberFormat="1" applyFont="1" applyFill="1" applyBorder="1" applyAlignment="1">
      <alignment horizontal="right" vertical="center"/>
    </xf>
    <xf numFmtId="3" fontId="7" fillId="0" borderId="12" xfId="0" applyNumberFormat="1" applyFont="1" applyFill="1" applyBorder="1" applyAlignment="1">
      <alignment vertical="center"/>
    </xf>
    <xf numFmtId="3" fontId="7" fillId="0" borderId="12" xfId="0" applyNumberFormat="1" applyFont="1" applyBorder="1" applyAlignment="1">
      <alignment vertical="center" wrapText="1"/>
    </xf>
    <xf numFmtId="0" fontId="49" fillId="38" borderId="0" xfId="0" applyFont="1" applyFill="1" applyAlignment="1">
      <alignment/>
    </xf>
    <xf numFmtId="0" fontId="10" fillId="38" borderId="12" xfId="0" applyFont="1" applyFill="1" applyBorder="1" applyAlignment="1">
      <alignment horizontal="left" vertical="center" wrapText="1"/>
    </xf>
    <xf numFmtId="0" fontId="10" fillId="38" borderId="17" xfId="0" applyFont="1" applyFill="1" applyBorder="1" applyAlignment="1">
      <alignment horizontal="justify" vertical="center" wrapText="1"/>
    </xf>
    <xf numFmtId="0" fontId="10" fillId="43" borderId="17" xfId="0" applyFont="1" applyFill="1" applyBorder="1" applyAlignment="1">
      <alignment horizontal="justify" vertical="center" wrapText="1"/>
    </xf>
    <xf numFmtId="0" fontId="3" fillId="0" borderId="0" xfId="0" applyFont="1" applyAlignment="1">
      <alignment horizontal="right"/>
    </xf>
    <xf numFmtId="49" fontId="10" fillId="0" borderId="19" xfId="0" applyNumberFormat="1" applyFont="1" applyBorder="1" applyAlignment="1">
      <alignment horizontal="justify" vertical="center" wrapText="1"/>
    </xf>
    <xf numFmtId="0" fontId="7" fillId="38" borderId="39" xfId="0" applyFont="1" applyFill="1" applyBorder="1" applyAlignment="1">
      <alignment horizontal="left" vertical="center" wrapText="1"/>
    </xf>
    <xf numFmtId="3" fontId="7" fillId="40" borderId="39" xfId="0" applyNumberFormat="1" applyFont="1" applyFill="1" applyBorder="1" applyAlignment="1">
      <alignment horizontal="right" vertical="center" wrapText="1"/>
    </xf>
    <xf numFmtId="0" fontId="7" fillId="38" borderId="12" xfId="0" applyFont="1" applyFill="1" applyBorder="1" applyAlignment="1">
      <alignment horizontal="left" vertical="center" wrapText="1"/>
    </xf>
    <xf numFmtId="3" fontId="7" fillId="0" borderId="12" xfId="0" applyNumberFormat="1" applyFont="1" applyBorder="1" applyAlignment="1">
      <alignment horizontal="right" vertical="center" wrapText="1"/>
    </xf>
    <xf numFmtId="0" fontId="29" fillId="0" borderId="0" xfId="0" applyFont="1" applyAlignment="1">
      <alignment horizontal="left" vertical="center"/>
    </xf>
    <xf numFmtId="0" fontId="30" fillId="0" borderId="0" xfId="0" applyFont="1" applyAlignment="1">
      <alignment horizontal="right" vertical="center"/>
    </xf>
    <xf numFmtId="0" fontId="10" fillId="0" borderId="12" xfId="0" applyFont="1" applyBorder="1" applyAlignment="1">
      <alignment horizontal="justify" vertical="center" wrapText="1"/>
    </xf>
    <xf numFmtId="0" fontId="7" fillId="40" borderId="12" xfId="0" applyFont="1" applyFill="1" applyBorder="1" applyAlignment="1">
      <alignment horizontal="justify" vertical="center" wrapText="1"/>
    </xf>
    <xf numFmtId="0" fontId="10" fillId="40" borderId="39" xfId="0" applyFont="1" applyFill="1" applyBorder="1" applyAlignment="1">
      <alignment vertical="center" wrapText="1"/>
    </xf>
    <xf numFmtId="3" fontId="10" fillId="34" borderId="39" xfId="0" applyNumberFormat="1" applyFont="1" applyFill="1" applyBorder="1" applyAlignment="1">
      <alignment vertical="center"/>
    </xf>
    <xf numFmtId="0" fontId="3" fillId="0" borderId="40" xfId="0" applyFont="1" applyBorder="1" applyAlignment="1">
      <alignment vertical="center" wrapText="1"/>
    </xf>
    <xf numFmtId="0" fontId="7" fillId="38" borderId="41" xfId="0" applyFont="1" applyFill="1" applyBorder="1" applyAlignment="1">
      <alignment horizontal="justify" vertical="center" wrapText="1"/>
    </xf>
    <xf numFmtId="37" fontId="10" fillId="34" borderId="39" xfId="0" applyNumberFormat="1" applyFont="1" applyFill="1" applyBorder="1" applyAlignment="1">
      <alignment horizontal="right" vertical="center"/>
    </xf>
    <xf numFmtId="0" fontId="7" fillId="0" borderId="12" xfId="0" applyFont="1" applyBorder="1" applyAlignment="1">
      <alignment horizontal="justify" vertical="center" wrapText="1"/>
    </xf>
    <xf numFmtId="0" fontId="8" fillId="34" borderId="40" xfId="0" applyFont="1" applyFill="1" applyBorder="1" applyAlignment="1">
      <alignment vertical="center"/>
    </xf>
    <xf numFmtId="0" fontId="2" fillId="0" borderId="23" xfId="0" applyFont="1" applyBorder="1" applyAlignment="1">
      <alignment horizontal="right"/>
    </xf>
    <xf numFmtId="0" fontId="2" fillId="0" borderId="18" xfId="0" applyFont="1" applyBorder="1" applyAlignment="1">
      <alignment/>
    </xf>
    <xf numFmtId="0" fontId="8" fillId="36" borderId="42" xfId="0" applyFont="1" applyFill="1" applyBorder="1" applyAlignment="1">
      <alignment horizontal="center" vertical="center"/>
    </xf>
    <xf numFmtId="0" fontId="26" fillId="0" borderId="0" xfId="0" applyFont="1" applyAlignment="1">
      <alignment/>
    </xf>
    <xf numFmtId="0" fontId="31" fillId="0" borderId="0" xfId="0" applyFont="1" applyAlignment="1">
      <alignment horizontal="center"/>
    </xf>
    <xf numFmtId="0" fontId="4" fillId="0" borderId="0" xfId="0" applyFont="1" applyBorder="1" applyAlignment="1">
      <alignment horizontal="center"/>
    </xf>
    <xf numFmtId="49" fontId="6" fillId="0" borderId="0" xfId="0" applyNumberFormat="1" applyFont="1" applyBorder="1" applyAlignment="1">
      <alignment horizontal="center"/>
    </xf>
    <xf numFmtId="0" fontId="8" fillId="33" borderId="10" xfId="0" applyFont="1" applyFill="1" applyBorder="1" applyAlignment="1">
      <alignment vertical="center"/>
    </xf>
    <xf numFmtId="0" fontId="8" fillId="33" borderId="10" xfId="0" applyFont="1" applyFill="1" applyBorder="1" applyAlignment="1">
      <alignment vertical="center" wrapText="1"/>
    </xf>
    <xf numFmtId="0" fontId="8" fillId="33" borderId="28" xfId="0" applyFont="1" applyFill="1" applyBorder="1" applyAlignment="1">
      <alignment horizontal="left" vertical="center"/>
    </xf>
    <xf numFmtId="0" fontId="8" fillId="33" borderId="43" xfId="0" applyFont="1" applyFill="1" applyBorder="1" applyAlignment="1">
      <alignment horizontal="left" vertical="center"/>
    </xf>
    <xf numFmtId="0" fontId="8" fillId="33" borderId="29" xfId="0" applyFont="1" applyFill="1" applyBorder="1" applyAlignment="1">
      <alignment horizontal="left" vertical="center"/>
    </xf>
    <xf numFmtId="0" fontId="29" fillId="0" borderId="0" xfId="0" applyFont="1" applyAlignment="1">
      <alignment horizontal="left" vertical="center"/>
    </xf>
    <xf numFmtId="0" fontId="2" fillId="0" borderId="0" xfId="0" applyFont="1" applyAlignment="1">
      <alignment horizontal="right" vertical="center"/>
    </xf>
    <xf numFmtId="0" fontId="19" fillId="0" borderId="0" xfId="0"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6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P253"/>
  <sheetViews>
    <sheetView tabSelected="1" zoomScale="80" zoomScaleNormal="80" zoomScaleSheetLayoutView="85" zoomScalePageLayoutView="0" workbookViewId="0" topLeftCell="A1">
      <selection activeCell="L13" sqref="L13"/>
    </sheetView>
  </sheetViews>
  <sheetFormatPr defaultColWidth="11.28125" defaultRowHeight="15"/>
  <cols>
    <col min="1" max="1" width="1.421875" style="1" customWidth="1"/>
    <col min="2" max="2" width="20.00390625" style="1" customWidth="1"/>
    <col min="3" max="3" width="71.57421875" style="1" customWidth="1"/>
    <col min="4" max="4" width="15.140625" style="2" customWidth="1"/>
    <col min="5" max="240" width="8.57421875" style="1" customWidth="1"/>
    <col min="241" max="250" width="11.28125" style="1" customWidth="1"/>
  </cols>
  <sheetData>
    <row r="1" spans="2:5" ht="15.75" customHeight="1">
      <c r="B1" s="168" t="s">
        <v>187</v>
      </c>
      <c r="C1" s="168"/>
      <c r="D1" s="168"/>
      <c r="E1" s="144"/>
    </row>
    <row r="2" spans="2:5" ht="15">
      <c r="B2" s="167"/>
      <c r="C2" s="167"/>
      <c r="D2" s="167"/>
      <c r="E2" s="167"/>
    </row>
    <row r="3" spans="2:5" ht="15.75">
      <c r="B3" s="144"/>
      <c r="C3" s="144"/>
      <c r="D3" s="144"/>
      <c r="E3" s="145"/>
    </row>
    <row r="4" spans="2:5" ht="15.75">
      <c r="B4" s="144"/>
      <c r="C4" s="144"/>
      <c r="D4" s="144"/>
      <c r="E4" s="145" t="s">
        <v>184</v>
      </c>
    </row>
    <row r="5" spans="2:4" ht="15">
      <c r="B5" s="138"/>
      <c r="C5" s="138"/>
      <c r="D5" s="138"/>
    </row>
    <row r="6" spans="2:4" ht="18.75">
      <c r="B6" s="160" t="s">
        <v>190</v>
      </c>
      <c r="C6" s="160"/>
      <c r="D6" s="160"/>
    </row>
    <row r="7" spans="2:4" ht="15.75">
      <c r="B7" s="161" t="s">
        <v>60</v>
      </c>
      <c r="C7" s="161"/>
      <c r="D7" s="161"/>
    </row>
    <row r="8" spans="2:4" ht="16.5" thickBot="1">
      <c r="B8" s="3"/>
      <c r="C8" s="4"/>
      <c r="D8" s="5" t="s">
        <v>0</v>
      </c>
    </row>
    <row r="9" spans="2:4" ht="17.25" thickBot="1">
      <c r="B9" s="162" t="s">
        <v>1</v>
      </c>
      <c r="C9" s="162"/>
      <c r="D9" s="7" t="s">
        <v>2</v>
      </c>
    </row>
    <row r="10" spans="2:4" ht="15.75">
      <c r="B10" s="9"/>
      <c r="C10" s="140" t="s">
        <v>3</v>
      </c>
      <c r="D10" s="141">
        <v>26841</v>
      </c>
    </row>
    <row r="11" spans="2:4" ht="15.75">
      <c r="B11" s="9"/>
      <c r="C11" s="142" t="s">
        <v>4</v>
      </c>
      <c r="D11" s="143">
        <v>30827</v>
      </c>
    </row>
    <row r="12" spans="2:5" ht="144" customHeight="1">
      <c r="B12" s="9"/>
      <c r="C12" s="88" t="s">
        <v>5</v>
      </c>
      <c r="D12" s="11">
        <v>5500</v>
      </c>
      <c r="E12" s="112"/>
    </row>
    <row r="13" spans="2:5" ht="15.75">
      <c r="B13" s="12"/>
      <c r="C13" s="88" t="s">
        <v>161</v>
      </c>
      <c r="D13" s="11">
        <v>410</v>
      </c>
      <c r="E13" s="112"/>
    </row>
    <row r="14" spans="2:5" ht="15.75">
      <c r="B14" s="12"/>
      <c r="C14" s="10" t="s">
        <v>81</v>
      </c>
      <c r="D14" s="11">
        <v>50</v>
      </c>
      <c r="E14" s="112"/>
    </row>
    <row r="15" spans="2:5" ht="15.75">
      <c r="B15" s="12"/>
      <c r="C15" s="13" t="s">
        <v>6</v>
      </c>
      <c r="D15" s="132">
        <v>6156</v>
      </c>
      <c r="E15" s="112"/>
    </row>
    <row r="16" spans="2:5" ht="31.5">
      <c r="B16" s="12"/>
      <c r="C16" s="119" t="s">
        <v>76</v>
      </c>
      <c r="D16" s="132">
        <v>25</v>
      </c>
      <c r="E16" s="112"/>
    </row>
    <row r="17" spans="2:5" ht="15.75">
      <c r="B17" s="12"/>
      <c r="C17" s="13" t="s">
        <v>185</v>
      </c>
      <c r="D17" s="133">
        <v>274</v>
      </c>
      <c r="E17" s="112"/>
    </row>
    <row r="18" spans="2:5" ht="15.75">
      <c r="B18" s="12"/>
      <c r="C18" s="13" t="s">
        <v>77</v>
      </c>
      <c r="D18" s="133">
        <v>10</v>
      </c>
      <c r="E18" s="112"/>
    </row>
    <row r="19" spans="2:5" ht="15.75">
      <c r="B19" s="12"/>
      <c r="C19" s="10" t="s">
        <v>78</v>
      </c>
      <c r="D19" s="133">
        <v>31</v>
      </c>
      <c r="E19" s="112"/>
    </row>
    <row r="20" spans="2:5" ht="94.5">
      <c r="B20" s="12"/>
      <c r="C20" s="10" t="s">
        <v>167</v>
      </c>
      <c r="D20" s="133">
        <v>21</v>
      </c>
      <c r="E20" s="112"/>
    </row>
    <row r="21" spans="2:5" ht="15.75">
      <c r="B21" s="12"/>
      <c r="C21" s="10" t="s">
        <v>79</v>
      </c>
      <c r="D21" s="133">
        <v>1008</v>
      </c>
      <c r="E21" s="112"/>
    </row>
    <row r="22" spans="2:5" ht="15.75">
      <c r="B22" s="12"/>
      <c r="C22" s="10" t="s">
        <v>80</v>
      </c>
      <c r="D22" s="133">
        <v>4500</v>
      </c>
      <c r="E22" s="112"/>
    </row>
    <row r="23" spans="2:4" ht="15.75">
      <c r="B23" s="12"/>
      <c r="C23" s="15" t="s">
        <v>7</v>
      </c>
      <c r="D23" s="16">
        <f>SUM(D10:D22)</f>
        <v>75653</v>
      </c>
    </row>
    <row r="24" spans="2:4" ht="17.25" thickBot="1">
      <c r="B24" s="17"/>
      <c r="C24" s="18" t="s">
        <v>8</v>
      </c>
      <c r="D24" s="19">
        <f>D23</f>
        <v>75653</v>
      </c>
    </row>
    <row r="25" spans="2:4" ht="17.25" thickBot="1">
      <c r="B25" s="163" t="s">
        <v>9</v>
      </c>
      <c r="C25" s="163"/>
      <c r="D25" s="163"/>
    </row>
    <row r="26" spans="2:5" ht="15.75">
      <c r="B26" s="20"/>
      <c r="C26" s="13" t="s">
        <v>162</v>
      </c>
      <c r="D26" s="21">
        <v>18</v>
      </c>
      <c r="E26" s="117"/>
    </row>
    <row r="27" spans="2:5" ht="15.75">
      <c r="B27" s="20"/>
      <c r="C27" s="13" t="s">
        <v>163</v>
      </c>
      <c r="D27" s="21">
        <v>27</v>
      </c>
      <c r="E27" s="117"/>
    </row>
    <row r="28" spans="2:4" ht="30" customHeight="1">
      <c r="B28" s="20"/>
      <c r="C28" s="22" t="s">
        <v>10</v>
      </c>
      <c r="D28" s="23">
        <f>D26+D27</f>
        <v>45</v>
      </c>
    </row>
    <row r="29" spans="2:4" ht="17.25" thickBot="1">
      <c r="B29" s="17"/>
      <c r="C29" s="24" t="s">
        <v>11</v>
      </c>
      <c r="D29" s="25">
        <f>D28</f>
        <v>45</v>
      </c>
    </row>
    <row r="30" spans="2:4" ht="17.25" thickBot="1">
      <c r="B30" s="163" t="s">
        <v>12</v>
      </c>
      <c r="C30" s="163"/>
      <c r="D30" s="163"/>
    </row>
    <row r="31" spans="2:5" ht="31.5">
      <c r="B31" s="20"/>
      <c r="C31" s="26" t="s">
        <v>182</v>
      </c>
      <c r="D31" s="21">
        <v>70</v>
      </c>
      <c r="E31" s="112"/>
    </row>
    <row r="32" spans="2:4" ht="31.5">
      <c r="B32" s="20"/>
      <c r="C32" s="22" t="s">
        <v>13</v>
      </c>
      <c r="D32" s="16">
        <f>D31</f>
        <v>70</v>
      </c>
    </row>
    <row r="33" spans="2:4" ht="17.25" thickBot="1">
      <c r="B33" s="27"/>
      <c r="C33" s="24" t="s">
        <v>14</v>
      </c>
      <c r="D33" s="25">
        <f>D32</f>
        <v>70</v>
      </c>
    </row>
    <row r="34" spans="2:4" ht="17.25" thickBot="1">
      <c r="B34" s="162" t="s">
        <v>15</v>
      </c>
      <c r="C34" s="162"/>
      <c r="D34" s="6"/>
    </row>
    <row r="35" spans="2:5" ht="31.5">
      <c r="B35" s="20" t="s">
        <v>16</v>
      </c>
      <c r="C35" s="28" t="s">
        <v>17</v>
      </c>
      <c r="D35" s="29">
        <v>500</v>
      </c>
      <c r="E35" s="112"/>
    </row>
    <row r="36" spans="2:5" ht="33" customHeight="1">
      <c r="B36" s="30" t="s">
        <v>84</v>
      </c>
      <c r="C36" s="31" t="s">
        <v>85</v>
      </c>
      <c r="D36" s="29">
        <v>100</v>
      </c>
      <c r="E36" s="112"/>
    </row>
    <row r="37" spans="2:5" ht="33" customHeight="1">
      <c r="B37" s="30" t="s">
        <v>82</v>
      </c>
      <c r="C37" s="120" t="s">
        <v>83</v>
      </c>
      <c r="D37" s="29">
        <v>5</v>
      </c>
      <c r="E37" s="112"/>
    </row>
    <row r="38" spans="2:5" ht="30">
      <c r="B38" s="93" t="s">
        <v>18</v>
      </c>
      <c r="C38" s="146" t="s">
        <v>86</v>
      </c>
      <c r="D38" s="33">
        <v>16</v>
      </c>
      <c r="E38" s="112"/>
    </row>
    <row r="39" spans="2:4" ht="30">
      <c r="B39" s="30" t="s">
        <v>87</v>
      </c>
      <c r="C39" s="153" t="s">
        <v>88</v>
      </c>
      <c r="D39" s="33">
        <v>160</v>
      </c>
    </row>
    <row r="40" spans="2:4" ht="30">
      <c r="B40" s="93" t="s">
        <v>89</v>
      </c>
      <c r="C40" s="94" t="s">
        <v>90</v>
      </c>
      <c r="D40" s="33">
        <v>22</v>
      </c>
    </row>
    <row r="41" spans="2:5" ht="30">
      <c r="B41" s="93" t="s">
        <v>89</v>
      </c>
      <c r="C41" s="94" t="s">
        <v>91</v>
      </c>
      <c r="D41" s="33">
        <v>7</v>
      </c>
      <c r="E41" s="112"/>
    </row>
    <row r="42" spans="2:4" ht="30">
      <c r="B42" s="93" t="s">
        <v>92</v>
      </c>
      <c r="C42" s="95" t="s">
        <v>93</v>
      </c>
      <c r="D42" s="33">
        <v>8</v>
      </c>
    </row>
    <row r="43" spans="2:5" ht="30">
      <c r="B43" s="93" t="s">
        <v>92</v>
      </c>
      <c r="C43" s="95" t="s">
        <v>170</v>
      </c>
      <c r="D43" s="33">
        <v>24</v>
      </c>
      <c r="E43" s="112"/>
    </row>
    <row r="44" spans="2:5" ht="30">
      <c r="B44" s="93" t="s">
        <v>92</v>
      </c>
      <c r="C44" s="95" t="s">
        <v>94</v>
      </c>
      <c r="D44" s="33">
        <v>10</v>
      </c>
      <c r="E44" s="112"/>
    </row>
    <row r="45" spans="2:4" ht="30">
      <c r="B45" s="93" t="s">
        <v>95</v>
      </c>
      <c r="C45" s="94" t="s">
        <v>98</v>
      </c>
      <c r="D45" s="115">
        <v>45</v>
      </c>
    </row>
    <row r="46" spans="2:4" ht="45">
      <c r="B46" s="118" t="s">
        <v>96</v>
      </c>
      <c r="C46" s="121" t="s">
        <v>97</v>
      </c>
      <c r="D46" s="116">
        <v>170</v>
      </c>
    </row>
    <row r="47" spans="2:4" ht="45">
      <c r="B47" s="118" t="s">
        <v>72</v>
      </c>
      <c r="C47" s="95" t="s">
        <v>160</v>
      </c>
      <c r="D47" s="116">
        <v>18</v>
      </c>
    </row>
    <row r="48" spans="2:4" ht="45">
      <c r="B48" s="118" t="s">
        <v>72</v>
      </c>
      <c r="C48" s="121" t="s">
        <v>99</v>
      </c>
      <c r="D48" s="116">
        <v>6</v>
      </c>
    </row>
    <row r="49" spans="2:4" ht="45">
      <c r="B49" s="118" t="s">
        <v>72</v>
      </c>
      <c r="C49" s="121" t="s">
        <v>100</v>
      </c>
      <c r="D49" s="116">
        <v>10</v>
      </c>
    </row>
    <row r="50" spans="2:4" ht="63">
      <c r="B50" s="34" t="s">
        <v>19</v>
      </c>
      <c r="C50" s="36" t="s">
        <v>101</v>
      </c>
      <c r="D50" s="116">
        <v>60</v>
      </c>
    </row>
    <row r="51" spans="2:4" ht="15.75">
      <c r="B51" s="93" t="s">
        <v>179</v>
      </c>
      <c r="C51" s="36" t="s">
        <v>102</v>
      </c>
      <c r="D51" s="116">
        <v>5</v>
      </c>
    </row>
    <row r="52" spans="2:4" ht="15.75">
      <c r="B52" s="93" t="s">
        <v>179</v>
      </c>
      <c r="C52" s="36" t="s">
        <v>103</v>
      </c>
      <c r="D52" s="116">
        <v>5</v>
      </c>
    </row>
    <row r="53" spans="2:4" ht="15.75">
      <c r="B53" s="93" t="s">
        <v>179</v>
      </c>
      <c r="C53" s="36" t="s">
        <v>104</v>
      </c>
      <c r="D53" s="116">
        <v>3</v>
      </c>
    </row>
    <row r="54" spans="2:4" ht="30">
      <c r="B54" s="93" t="s">
        <v>105</v>
      </c>
      <c r="C54" s="122" t="s">
        <v>165</v>
      </c>
      <c r="D54" s="116">
        <v>227</v>
      </c>
    </row>
    <row r="55" spans="2:4" ht="30">
      <c r="B55" s="93" t="s">
        <v>105</v>
      </c>
      <c r="C55" s="146" t="s">
        <v>106</v>
      </c>
      <c r="D55" s="116">
        <v>71</v>
      </c>
    </row>
    <row r="56" spans="2:4" ht="15.75">
      <c r="B56" s="30"/>
      <c r="C56" s="15" t="s">
        <v>20</v>
      </c>
      <c r="D56" s="23">
        <f>SUM(D35:D55)</f>
        <v>1472</v>
      </c>
    </row>
    <row r="57" spans="2:5" ht="31.5">
      <c r="B57" s="30" t="s">
        <v>16</v>
      </c>
      <c r="C57" s="89" t="s">
        <v>21</v>
      </c>
      <c r="D57" s="29">
        <v>10098</v>
      </c>
      <c r="E57" s="112"/>
    </row>
    <row r="58" spans="2:5" ht="47.25">
      <c r="B58" s="93" t="s">
        <v>61</v>
      </c>
      <c r="C58" s="122" t="s">
        <v>176</v>
      </c>
      <c r="D58" s="29">
        <v>59</v>
      </c>
      <c r="E58" s="112"/>
    </row>
    <row r="59" spans="2:5" ht="47.25">
      <c r="B59" s="93" t="s">
        <v>107</v>
      </c>
      <c r="C59" s="122" t="s">
        <v>108</v>
      </c>
      <c r="D59" s="29">
        <v>7</v>
      </c>
      <c r="E59" s="112"/>
    </row>
    <row r="60" spans="2:4" ht="45">
      <c r="B60" s="32" t="s">
        <v>109</v>
      </c>
      <c r="C60" s="123" t="s">
        <v>110</v>
      </c>
      <c r="D60" s="29">
        <v>128</v>
      </c>
    </row>
    <row r="61" spans="2:5" ht="30">
      <c r="B61" s="32" t="s">
        <v>180</v>
      </c>
      <c r="C61" s="96" t="s">
        <v>111</v>
      </c>
      <c r="D61" s="29">
        <v>1200</v>
      </c>
      <c r="E61" s="112"/>
    </row>
    <row r="62" spans="2:4" ht="15.75">
      <c r="B62" s="104"/>
      <c r="C62" s="15" t="s">
        <v>22</v>
      </c>
      <c r="D62" s="23">
        <f>SUM(D57:D61)</f>
        <v>11492</v>
      </c>
    </row>
    <row r="63" spans="2:5" ht="31.5">
      <c r="B63" s="125" t="s">
        <v>121</v>
      </c>
      <c r="C63" s="124" t="s">
        <v>122</v>
      </c>
      <c r="D63" s="29">
        <v>30</v>
      </c>
      <c r="E63" s="112"/>
    </row>
    <row r="64" spans="2:4" ht="30">
      <c r="B64" s="30" t="s">
        <v>112</v>
      </c>
      <c r="C64" s="10" t="s">
        <v>113</v>
      </c>
      <c r="D64" s="29">
        <v>10</v>
      </c>
    </row>
    <row r="65" spans="2:4" ht="30">
      <c r="B65" s="30" t="s">
        <v>112</v>
      </c>
      <c r="C65" s="10" t="s">
        <v>114</v>
      </c>
      <c r="D65" s="29">
        <v>12</v>
      </c>
    </row>
    <row r="66" spans="2:4" ht="30">
      <c r="B66" s="30" t="s">
        <v>112</v>
      </c>
      <c r="C66" s="10" t="s">
        <v>115</v>
      </c>
      <c r="D66" s="29">
        <v>12</v>
      </c>
    </row>
    <row r="67" spans="2:6" ht="30">
      <c r="B67" s="30" t="s">
        <v>120</v>
      </c>
      <c r="C67" s="10" t="s">
        <v>116</v>
      </c>
      <c r="D67" s="29">
        <v>15</v>
      </c>
      <c r="F67" s="37"/>
    </row>
    <row r="68" spans="2:6" ht="30">
      <c r="B68" s="30" t="s">
        <v>120</v>
      </c>
      <c r="C68" s="10" t="s">
        <v>117</v>
      </c>
      <c r="D68" s="29">
        <v>15</v>
      </c>
      <c r="F68" s="37"/>
    </row>
    <row r="69" spans="2:4" ht="45">
      <c r="B69" s="30" t="s">
        <v>118</v>
      </c>
      <c r="C69" s="10" t="s">
        <v>119</v>
      </c>
      <c r="D69" s="29">
        <v>8</v>
      </c>
    </row>
    <row r="70" spans="2:4" ht="30">
      <c r="B70" s="93" t="s">
        <v>66</v>
      </c>
      <c r="C70" s="10" t="s">
        <v>123</v>
      </c>
      <c r="D70" s="29">
        <v>25</v>
      </c>
    </row>
    <row r="71" spans="2:4" ht="30">
      <c r="B71" s="93" t="s">
        <v>66</v>
      </c>
      <c r="C71" s="10" t="s">
        <v>124</v>
      </c>
      <c r="D71" s="29">
        <v>9</v>
      </c>
    </row>
    <row r="72" spans="2:4" ht="45">
      <c r="B72" s="93" t="s">
        <v>23</v>
      </c>
      <c r="C72" s="10" t="s">
        <v>125</v>
      </c>
      <c r="D72" s="29">
        <v>11</v>
      </c>
    </row>
    <row r="73" spans="2:4" ht="45">
      <c r="B73" s="93" t="s">
        <v>23</v>
      </c>
      <c r="C73" s="10" t="s">
        <v>126</v>
      </c>
      <c r="D73" s="29">
        <v>3</v>
      </c>
    </row>
    <row r="74" spans="2:4" ht="45">
      <c r="B74" s="93" t="s">
        <v>23</v>
      </c>
      <c r="C74" s="10" t="s">
        <v>127</v>
      </c>
      <c r="D74" s="29">
        <v>5</v>
      </c>
    </row>
    <row r="75" spans="2:4" ht="45">
      <c r="B75" s="93" t="s">
        <v>23</v>
      </c>
      <c r="C75" s="10" t="s">
        <v>128</v>
      </c>
      <c r="D75" s="29">
        <v>7</v>
      </c>
    </row>
    <row r="76" spans="2:4" ht="30">
      <c r="B76" s="30" t="s">
        <v>24</v>
      </c>
      <c r="C76" s="10" t="s">
        <v>129</v>
      </c>
      <c r="D76" s="29">
        <v>10</v>
      </c>
    </row>
    <row r="77" spans="2:4" ht="30">
      <c r="B77" s="30" t="s">
        <v>65</v>
      </c>
      <c r="C77" s="36" t="s">
        <v>130</v>
      </c>
      <c r="D77" s="29">
        <v>10</v>
      </c>
    </row>
    <row r="78" spans="2:7" ht="30">
      <c r="B78" s="30" t="s">
        <v>131</v>
      </c>
      <c r="C78" s="36" t="s">
        <v>132</v>
      </c>
      <c r="D78" s="29">
        <v>125</v>
      </c>
      <c r="E78" s="134"/>
      <c r="F78" s="134"/>
      <c r="G78" s="134"/>
    </row>
    <row r="79" spans="2:4" ht="45">
      <c r="B79" s="30" t="s">
        <v>133</v>
      </c>
      <c r="C79" s="36" t="s">
        <v>134</v>
      </c>
      <c r="D79" s="29">
        <v>14</v>
      </c>
    </row>
    <row r="80" spans="1:250" ht="15.75">
      <c r="A80"/>
      <c r="B80" s="20"/>
      <c r="C80" s="15" t="s">
        <v>25</v>
      </c>
      <c r="D80" s="23">
        <f>SUM(D63:D79)</f>
        <v>321</v>
      </c>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row>
    <row r="81" spans="2:4" ht="17.25" thickBot="1">
      <c r="B81" s="38"/>
      <c r="C81" s="24" t="s">
        <v>26</v>
      </c>
      <c r="D81" s="19">
        <f>D56+D62+D80</f>
        <v>13285</v>
      </c>
    </row>
    <row r="82" spans="2:4" ht="17.25" thickBot="1">
      <c r="B82" s="164" t="s">
        <v>69</v>
      </c>
      <c r="C82" s="165"/>
      <c r="D82" s="166"/>
    </row>
    <row r="83" spans="2:4" ht="15.75">
      <c r="B83" s="105"/>
      <c r="C83" s="114" t="s">
        <v>73</v>
      </c>
      <c r="D83" s="106">
        <v>1</v>
      </c>
    </row>
    <row r="84" spans="2:4" ht="15.75">
      <c r="B84" s="105"/>
      <c r="C84" s="107" t="s">
        <v>70</v>
      </c>
      <c r="D84" s="23">
        <f>D83</f>
        <v>1</v>
      </c>
    </row>
    <row r="85" spans="2:4" ht="17.25" thickBot="1">
      <c r="B85" s="105"/>
      <c r="C85" s="108" t="s">
        <v>71</v>
      </c>
      <c r="D85" s="109">
        <f>D84</f>
        <v>1</v>
      </c>
    </row>
    <row r="86" spans="2:4" ht="17.25" thickBot="1">
      <c r="B86" s="162" t="s">
        <v>27</v>
      </c>
      <c r="C86" s="162"/>
      <c r="D86" s="6"/>
    </row>
    <row r="87" spans="2:5" ht="46.5" customHeight="1">
      <c r="B87" s="39"/>
      <c r="C87" s="90" t="s">
        <v>28</v>
      </c>
      <c r="D87" s="40">
        <v>1400</v>
      </c>
      <c r="E87" s="112"/>
    </row>
    <row r="88" spans="2:5" ht="47.25">
      <c r="B88" s="39"/>
      <c r="C88" s="126" t="s">
        <v>135</v>
      </c>
      <c r="D88" s="41">
        <v>10</v>
      </c>
      <c r="E88" s="112"/>
    </row>
    <row r="89" spans="2:5" ht="15.75">
      <c r="B89" s="39"/>
      <c r="C89" s="97" t="s">
        <v>62</v>
      </c>
      <c r="D89" s="41">
        <v>15553</v>
      </c>
      <c r="E89" s="112"/>
    </row>
    <row r="90" spans="2:5" ht="15.75">
      <c r="B90" s="39"/>
      <c r="C90" s="94" t="s">
        <v>136</v>
      </c>
      <c r="D90" s="41">
        <v>100</v>
      </c>
      <c r="E90" s="112"/>
    </row>
    <row r="91" spans="2:5" ht="31.5">
      <c r="B91" s="39"/>
      <c r="C91" s="94" t="s">
        <v>74</v>
      </c>
      <c r="D91" s="41">
        <v>733</v>
      </c>
      <c r="E91" s="112"/>
    </row>
    <row r="92" spans="2:5" ht="15.75">
      <c r="B92" s="39"/>
      <c r="C92" s="94" t="s">
        <v>137</v>
      </c>
      <c r="D92" s="41">
        <v>6000</v>
      </c>
      <c r="E92" s="112"/>
    </row>
    <row r="93" spans="2:5" ht="15.75">
      <c r="B93" s="39"/>
      <c r="C93" s="94" t="s">
        <v>166</v>
      </c>
      <c r="D93" s="41">
        <v>952</v>
      </c>
      <c r="E93" s="112"/>
    </row>
    <row r="94" spans="2:5" ht="15.75">
      <c r="B94" s="39"/>
      <c r="C94" s="94" t="s">
        <v>169</v>
      </c>
      <c r="D94" s="41">
        <v>603</v>
      </c>
      <c r="E94" s="112"/>
    </row>
    <row r="95" spans="2:5" ht="15.75">
      <c r="B95" s="39"/>
      <c r="C95" s="94" t="s">
        <v>173</v>
      </c>
      <c r="D95" s="41">
        <v>170</v>
      </c>
      <c r="E95" s="112"/>
    </row>
    <row r="96" spans="2:7" ht="15.75">
      <c r="B96" s="39"/>
      <c r="C96" s="94" t="s">
        <v>138</v>
      </c>
      <c r="D96" s="43">
        <v>40</v>
      </c>
      <c r="G96" s="42"/>
    </row>
    <row r="97" spans="2:4" ht="31.5">
      <c r="B97" s="39"/>
      <c r="C97" s="15" t="s">
        <v>29</v>
      </c>
      <c r="D97" s="23">
        <f>SUM(D87:D96)</f>
        <v>25561</v>
      </c>
    </row>
    <row r="98" spans="2:5" ht="16.5">
      <c r="B98" s="39"/>
      <c r="C98" s="44" t="s">
        <v>30</v>
      </c>
      <c r="D98" s="45">
        <v>100</v>
      </c>
      <c r="E98" s="112"/>
    </row>
    <row r="99" spans="2:5" ht="15.75">
      <c r="B99" s="39"/>
      <c r="C99" s="46" t="s">
        <v>31</v>
      </c>
      <c r="D99" s="47">
        <v>9</v>
      </c>
      <c r="E99" s="112"/>
    </row>
    <row r="100" spans="2:4" ht="32.25" customHeight="1">
      <c r="B100" s="39"/>
      <c r="C100" s="15" t="s">
        <v>32</v>
      </c>
      <c r="D100" s="23">
        <f>SUM(D98:D99)</f>
        <v>109</v>
      </c>
    </row>
    <row r="101" spans="2:4" ht="17.25" thickBot="1">
      <c r="B101" s="27"/>
      <c r="C101" s="48" t="s">
        <v>33</v>
      </c>
      <c r="D101" s="19">
        <f>D97+D100</f>
        <v>25670</v>
      </c>
    </row>
    <row r="102" spans="2:4" ht="17.25" customHeight="1" thickBot="1">
      <c r="B102" s="163" t="s">
        <v>34</v>
      </c>
      <c r="C102" s="163"/>
      <c r="D102" s="163"/>
    </row>
    <row r="103" spans="2:4" ht="38.25">
      <c r="B103" s="150" t="s">
        <v>36</v>
      </c>
      <c r="C103" s="151" t="s">
        <v>159</v>
      </c>
      <c r="D103" s="152">
        <v>35</v>
      </c>
    </row>
    <row r="104" spans="2:4" ht="15.75">
      <c r="B104" s="20"/>
      <c r="C104" s="22" t="s">
        <v>35</v>
      </c>
      <c r="D104" s="16">
        <f>D103</f>
        <v>35</v>
      </c>
    </row>
    <row r="105" spans="2:4" ht="15" customHeight="1" thickBot="1">
      <c r="B105" s="27"/>
      <c r="C105" s="24" t="s">
        <v>37</v>
      </c>
      <c r="D105" s="25">
        <f>D104</f>
        <v>35</v>
      </c>
    </row>
    <row r="106" spans="2:4" ht="17.25" thickBot="1">
      <c r="B106" s="162" t="s">
        <v>38</v>
      </c>
      <c r="C106" s="162"/>
      <c r="D106" s="6"/>
    </row>
    <row r="107" spans="2:5" ht="16.5">
      <c r="B107" s="8"/>
      <c r="C107" s="91" t="s">
        <v>39</v>
      </c>
      <c r="D107" s="86">
        <v>5750</v>
      </c>
      <c r="E107" s="112"/>
    </row>
    <row r="108" spans="2:4" ht="15.75" customHeight="1">
      <c r="B108" s="49"/>
      <c r="C108" s="15" t="s">
        <v>40</v>
      </c>
      <c r="D108" s="23">
        <f>D107</f>
        <v>5750</v>
      </c>
    </row>
    <row r="109" spans="2:5" ht="15.75">
      <c r="B109" s="49"/>
      <c r="C109" s="128" t="s">
        <v>41</v>
      </c>
      <c r="D109" s="50">
        <v>12</v>
      </c>
      <c r="E109" s="112"/>
    </row>
    <row r="110" spans="2:5" ht="31.5">
      <c r="B110" s="49"/>
      <c r="C110" s="128" t="s">
        <v>139</v>
      </c>
      <c r="D110" s="50">
        <v>11</v>
      </c>
      <c r="E110" s="112"/>
    </row>
    <row r="111" spans="2:5" ht="15.75">
      <c r="B111" s="49"/>
      <c r="C111" s="128" t="s">
        <v>142</v>
      </c>
      <c r="D111" s="111">
        <v>8</v>
      </c>
      <c r="E111" s="112"/>
    </row>
    <row r="112" spans="2:5" ht="15.75">
      <c r="B112" s="49"/>
      <c r="C112" s="127" t="s">
        <v>140</v>
      </c>
      <c r="D112" s="111">
        <v>785</v>
      </c>
      <c r="E112" s="112"/>
    </row>
    <row r="113" spans="1:250" ht="30.75" customHeight="1">
      <c r="A113"/>
      <c r="B113" s="49"/>
      <c r="C113" s="94" t="s">
        <v>141</v>
      </c>
      <c r="D113" s="111">
        <v>800</v>
      </c>
      <c r="E113" s="112"/>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row>
    <row r="114" spans="1:250" ht="15.75">
      <c r="A114"/>
      <c r="B114" s="49"/>
      <c r="C114" s="147" t="s">
        <v>75</v>
      </c>
      <c r="D114" s="111">
        <v>143</v>
      </c>
      <c r="E114" s="112"/>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row>
    <row r="115" spans="1:250" ht="15.75">
      <c r="A115"/>
      <c r="B115" s="49"/>
      <c r="C115" s="35" t="s">
        <v>42</v>
      </c>
      <c r="D115" s="111">
        <v>140</v>
      </c>
      <c r="E115" s="112"/>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row>
    <row r="116" spans="1:250" ht="15.75">
      <c r="A116"/>
      <c r="B116" s="49"/>
      <c r="C116" s="35" t="s">
        <v>164</v>
      </c>
      <c r="D116" s="111">
        <v>250</v>
      </c>
      <c r="E116" s="112"/>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row>
    <row r="117" spans="1:250" ht="31.5">
      <c r="A117"/>
      <c r="B117" s="49"/>
      <c r="C117" s="35" t="s">
        <v>171</v>
      </c>
      <c r="D117" s="50">
        <v>1</v>
      </c>
      <c r="E117" s="112"/>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row>
    <row r="118" spans="1:250" ht="31.5">
      <c r="A118"/>
      <c r="B118" s="49"/>
      <c r="C118" s="139" t="s">
        <v>183</v>
      </c>
      <c r="D118" s="50">
        <v>10</v>
      </c>
      <c r="E118" s="112"/>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row>
    <row r="119" spans="1:250" ht="31.5">
      <c r="A119"/>
      <c r="B119" s="49"/>
      <c r="C119" s="129" t="s">
        <v>143</v>
      </c>
      <c r="D119" s="50">
        <v>310</v>
      </c>
      <c r="E119" s="112"/>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row>
    <row r="120" spans="1:250" ht="31.5">
      <c r="A120"/>
      <c r="B120" s="49"/>
      <c r="C120" s="35" t="s">
        <v>144</v>
      </c>
      <c r="D120" s="50">
        <v>180</v>
      </c>
      <c r="E120" s="112"/>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row>
    <row r="121" spans="1:250" ht="50.25" customHeight="1">
      <c r="A121"/>
      <c r="B121" s="49"/>
      <c r="C121" s="35" t="s">
        <v>186</v>
      </c>
      <c r="D121" s="50">
        <v>1</v>
      </c>
      <c r="E121" s="112"/>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row>
    <row r="122" spans="1:250" ht="27.75" customHeight="1">
      <c r="A122" s="51"/>
      <c r="B122" s="49"/>
      <c r="C122" s="52" t="s">
        <v>43</v>
      </c>
      <c r="D122" s="23">
        <f>SUM(D109:D121)</f>
        <v>2651</v>
      </c>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row>
    <row r="123" spans="1:250" ht="31.5">
      <c r="A123"/>
      <c r="B123" s="49"/>
      <c r="C123" s="54" t="s">
        <v>68</v>
      </c>
      <c r="D123" s="101">
        <v>10</v>
      </c>
      <c r="E123" s="112"/>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row>
    <row r="124" spans="1:250" ht="31.5">
      <c r="A124"/>
      <c r="B124" s="49"/>
      <c r="C124" s="54" t="s">
        <v>67</v>
      </c>
      <c r="D124" s="53">
        <v>10</v>
      </c>
      <c r="E124" s="112"/>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row>
    <row r="125" spans="1:250" ht="15.75">
      <c r="A125"/>
      <c r="B125" s="49"/>
      <c r="C125" s="15" t="s">
        <v>44</v>
      </c>
      <c r="D125" s="23">
        <f>SUM(D123:D124)</f>
        <v>20</v>
      </c>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row>
    <row r="126" spans="1:250" ht="31.5">
      <c r="A126"/>
      <c r="B126" s="49"/>
      <c r="C126" s="130" t="s">
        <v>146</v>
      </c>
      <c r="D126" s="55">
        <v>91</v>
      </c>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row>
    <row r="127" spans="1:250" ht="15.75">
      <c r="A127"/>
      <c r="B127" s="49"/>
      <c r="C127" s="56" t="s">
        <v>145</v>
      </c>
      <c r="D127" s="23">
        <f>D126</f>
        <v>91</v>
      </c>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row>
    <row r="128" spans="1:250" ht="17.25" thickBot="1">
      <c r="A128"/>
      <c r="B128" s="57"/>
      <c r="C128" s="58" t="s">
        <v>45</v>
      </c>
      <c r="D128" s="19">
        <f>D108+D122+D125+D127</f>
        <v>8512</v>
      </c>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row>
    <row r="129" spans="2:4" ht="17.25" thickBot="1">
      <c r="B129" s="162" t="s">
        <v>46</v>
      </c>
      <c r="C129" s="162"/>
      <c r="D129" s="6"/>
    </row>
    <row r="130" spans="2:5" ht="31.5">
      <c r="B130" s="49"/>
      <c r="C130" s="99" t="s">
        <v>147</v>
      </c>
      <c r="D130" s="59">
        <v>350</v>
      </c>
      <c r="E130" s="112"/>
    </row>
    <row r="131" spans="2:5" ht="47.25">
      <c r="B131" s="49"/>
      <c r="C131" s="60" t="s">
        <v>148</v>
      </c>
      <c r="D131" s="87">
        <v>185</v>
      </c>
      <c r="E131" s="112"/>
    </row>
    <row r="132" spans="2:4" ht="15.75">
      <c r="B132" s="49"/>
      <c r="C132" s="15" t="s">
        <v>47</v>
      </c>
      <c r="D132" s="23">
        <f>SUM(D130:D131)</f>
        <v>535</v>
      </c>
    </row>
    <row r="133" spans="2:5" ht="31.5">
      <c r="B133" s="49"/>
      <c r="C133" s="61" t="s">
        <v>48</v>
      </c>
      <c r="D133" s="53">
        <v>17000</v>
      </c>
      <c r="E133" s="112"/>
    </row>
    <row r="134" spans="2:5" ht="47.25">
      <c r="B134" s="49"/>
      <c r="C134" s="61" t="s">
        <v>63</v>
      </c>
      <c r="D134" s="53">
        <v>100</v>
      </c>
      <c r="E134" s="112"/>
    </row>
    <row r="135" spans="2:5" ht="16.5">
      <c r="B135" s="49"/>
      <c r="C135" s="14" t="s">
        <v>181</v>
      </c>
      <c r="D135" s="45">
        <v>100</v>
      </c>
      <c r="E135" s="112"/>
    </row>
    <row r="136" spans="2:5" ht="50.25" customHeight="1">
      <c r="B136" s="49"/>
      <c r="C136" s="61" t="s">
        <v>49</v>
      </c>
      <c r="D136" s="92">
        <v>100</v>
      </c>
      <c r="E136" s="112"/>
    </row>
    <row r="137" spans="2:4" ht="15.75">
      <c r="B137" s="49"/>
      <c r="C137" s="15" t="s">
        <v>50</v>
      </c>
      <c r="D137" s="23">
        <f>SUM(D133:D136)</f>
        <v>17300</v>
      </c>
    </row>
    <row r="138" spans="2:4" ht="31.5">
      <c r="B138" s="49"/>
      <c r="C138" s="130" t="s">
        <v>177</v>
      </c>
      <c r="D138" s="55">
        <v>1651</v>
      </c>
    </row>
    <row r="139" spans="2:4" ht="15.75">
      <c r="B139" s="155"/>
      <c r="C139" s="56" t="s">
        <v>178</v>
      </c>
      <c r="D139" s="23">
        <f>D138</f>
        <v>1651</v>
      </c>
    </row>
    <row r="140" spans="2:4" ht="17.25" thickBot="1">
      <c r="B140" s="156"/>
      <c r="C140" s="157" t="s">
        <v>51</v>
      </c>
      <c r="D140" s="25">
        <f>D132+D137+D139</f>
        <v>19486</v>
      </c>
    </row>
    <row r="141" spans="2:4" ht="17.25" thickBot="1">
      <c r="B141" s="162" t="s">
        <v>52</v>
      </c>
      <c r="C141" s="162"/>
      <c r="D141" s="6"/>
    </row>
    <row r="142" spans="2:5" s="62" customFormat="1" ht="16.5">
      <c r="B142" s="154"/>
      <c r="C142" s="148" t="s">
        <v>168</v>
      </c>
      <c r="D142" s="149">
        <v>194</v>
      </c>
      <c r="E142" s="112"/>
    </row>
    <row r="143" spans="2:4" ht="15.75">
      <c r="B143" s="20"/>
      <c r="C143" s="15" t="s">
        <v>64</v>
      </c>
      <c r="D143" s="23">
        <f>D142</f>
        <v>194</v>
      </c>
    </row>
    <row r="144" spans="2:4" ht="17.25" thickBot="1">
      <c r="B144" s="27"/>
      <c r="C144" s="24" t="s">
        <v>53</v>
      </c>
      <c r="D144" s="25">
        <f>D143</f>
        <v>194</v>
      </c>
    </row>
    <row r="145" spans="1:250" ht="17.25" thickBot="1">
      <c r="A145"/>
      <c r="B145" s="162" t="s">
        <v>54</v>
      </c>
      <c r="C145" s="162"/>
      <c r="D145" s="6"/>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row>
    <row r="146" spans="1:250" ht="27.75" customHeight="1">
      <c r="A146"/>
      <c r="B146" s="9"/>
      <c r="C146" s="136" t="s">
        <v>55</v>
      </c>
      <c r="D146" s="63">
        <v>5800</v>
      </c>
      <c r="E146" s="113"/>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row>
    <row r="147" spans="1:250" ht="31.5">
      <c r="A147"/>
      <c r="B147" s="9"/>
      <c r="C147" s="99" t="s">
        <v>149</v>
      </c>
      <c r="D147" s="98">
        <v>42</v>
      </c>
      <c r="E147" s="113"/>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row>
    <row r="148" spans="1:250" ht="35.25" customHeight="1">
      <c r="A148"/>
      <c r="B148" s="9"/>
      <c r="C148" s="136" t="s">
        <v>150</v>
      </c>
      <c r="D148" s="63">
        <v>10000</v>
      </c>
      <c r="E148" s="113"/>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row>
    <row r="149" spans="1:250" ht="31.5">
      <c r="A149"/>
      <c r="B149" s="9"/>
      <c r="C149" s="137" t="s">
        <v>151</v>
      </c>
      <c r="D149" s="100">
        <v>25000</v>
      </c>
      <c r="E149" s="113"/>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row>
    <row r="150" spans="1:250" ht="15.75">
      <c r="A150"/>
      <c r="B150" s="9"/>
      <c r="C150" s="99" t="s">
        <v>172</v>
      </c>
      <c r="D150" s="100">
        <v>200</v>
      </c>
      <c r="E150" s="113"/>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row>
    <row r="151" spans="1:250" ht="65.25" customHeight="1">
      <c r="A151"/>
      <c r="B151" s="9"/>
      <c r="C151" s="99" t="s">
        <v>152</v>
      </c>
      <c r="D151" s="110">
        <v>205</v>
      </c>
      <c r="E151" s="113"/>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row>
    <row r="152" spans="1:250" ht="15.75">
      <c r="A152"/>
      <c r="B152" s="9"/>
      <c r="C152" s="136" t="s">
        <v>153</v>
      </c>
      <c r="D152" s="63">
        <v>100</v>
      </c>
      <c r="E152" s="11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row>
    <row r="153" spans="1:250" ht="63">
      <c r="A153"/>
      <c r="B153" s="9"/>
      <c r="C153" s="99" t="s">
        <v>175</v>
      </c>
      <c r="D153" s="63">
        <v>85</v>
      </c>
      <c r="E153" s="112"/>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row>
    <row r="154" spans="1:250" ht="31.5">
      <c r="A154"/>
      <c r="B154" s="9"/>
      <c r="C154" s="136" t="s">
        <v>174</v>
      </c>
      <c r="D154" s="110">
        <v>100</v>
      </c>
      <c r="E154" s="112"/>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row>
    <row r="155" spans="2:250" ht="15.75">
      <c r="B155" s="9"/>
      <c r="C155" s="102" t="s">
        <v>56</v>
      </c>
      <c r="D155" s="23">
        <f>SUM(D146:D154)</f>
        <v>41532</v>
      </c>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row>
    <row r="156" spans="2:250" ht="31.5">
      <c r="B156" s="9"/>
      <c r="C156" s="135" t="s">
        <v>154</v>
      </c>
      <c r="D156" s="101">
        <v>50</v>
      </c>
      <c r="E156" s="113"/>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row>
    <row r="157" spans="2:250" ht="15.75">
      <c r="B157" s="9"/>
      <c r="C157" s="135" t="s">
        <v>155</v>
      </c>
      <c r="D157" s="131">
        <v>1000</v>
      </c>
      <c r="E157" s="113"/>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row>
    <row r="158" spans="2:250" ht="15.75">
      <c r="B158" s="9"/>
      <c r="C158" s="136" t="s">
        <v>156</v>
      </c>
      <c r="D158" s="131">
        <v>3000</v>
      </c>
      <c r="E158" s="113"/>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row>
    <row r="159" spans="2:250" ht="31.5">
      <c r="B159" s="9"/>
      <c r="C159" s="135" t="s">
        <v>157</v>
      </c>
      <c r="D159" s="103">
        <v>4</v>
      </c>
      <c r="E159" s="113"/>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row>
    <row r="160" spans="2:250" ht="31.5">
      <c r="B160" s="9"/>
      <c r="C160" s="135" t="s">
        <v>158</v>
      </c>
      <c r="D160" s="64">
        <v>100</v>
      </c>
      <c r="E160" s="112"/>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row>
    <row r="161" spans="2:250" ht="14.25" customHeight="1">
      <c r="B161" s="9"/>
      <c r="C161" s="15" t="s">
        <v>57</v>
      </c>
      <c r="D161" s="23">
        <f>SUM(D156:D160)</f>
        <v>4154</v>
      </c>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row>
    <row r="162" spans="2:250" ht="17.25" thickBot="1">
      <c r="B162" s="17"/>
      <c r="C162" s="18" t="s">
        <v>58</v>
      </c>
      <c r="D162" s="19">
        <f>D155+D161</f>
        <v>45686</v>
      </c>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row>
    <row r="163" spans="2:250" ht="17.25" customHeight="1" thickBot="1">
      <c r="B163" s="65"/>
      <c r="C163" s="66" t="s">
        <v>59</v>
      </c>
      <c r="D163" s="67">
        <f>SUM(D24,D29,D33,D81,D85,D101,D105,D128,D140,D144,D162)</f>
        <v>188637</v>
      </c>
      <c r="E163" s="68"/>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row>
    <row r="164" spans="2:250" ht="9.75" customHeight="1">
      <c r="B164" s="69"/>
      <c r="C164" s="70"/>
      <c r="D164" s="71"/>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row>
    <row r="165" spans="2:250" ht="15.75">
      <c r="B165" s="169"/>
      <c r="C165" s="169"/>
      <c r="D165" s="169"/>
      <c r="E165" s="169"/>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row>
    <row r="166" spans="2:250" ht="18.75" customHeight="1">
      <c r="B166" s="158"/>
      <c r="C166" s="158"/>
      <c r="D166" s="158"/>
      <c r="E166" s="158"/>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row>
    <row r="167" spans="2:250" ht="18.75" customHeight="1">
      <c r="B167" s="159" t="s">
        <v>188</v>
      </c>
      <c r="C167" s="159"/>
      <c r="D167" s="159"/>
      <c r="E167" s="158"/>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row>
    <row r="168" spans="2:250" ht="18" customHeight="1">
      <c r="B168" s="159" t="s">
        <v>189</v>
      </c>
      <c r="C168" s="159"/>
      <c r="D168" s="159"/>
      <c r="E168" s="15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row>
    <row r="169" spans="2:250" ht="18.75" customHeight="1" hidden="1">
      <c r="B169" s="158"/>
      <c r="C169" s="158"/>
      <c r="D169" s="158"/>
      <c r="E169" s="158"/>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row>
    <row r="170" spans="2:250" ht="18.75" customHeight="1" hidden="1">
      <c r="B170" s="158"/>
      <c r="C170" s="158"/>
      <c r="D170" s="158"/>
      <c r="E170" s="158"/>
      <c r="F170"/>
      <c r="G170"/>
      <c r="H170"/>
      <c r="I170"/>
      <c r="J170"/>
      <c r="K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row>
    <row r="171" spans="2:250" ht="18.75" customHeight="1">
      <c r="B171" s="158"/>
      <c r="C171" s="158"/>
      <c r="D171" s="158"/>
      <c r="E171" s="158"/>
      <c r="F171"/>
      <c r="G171"/>
      <c r="H171"/>
      <c r="I171"/>
      <c r="J171"/>
      <c r="K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row>
    <row r="172" spans="1:250" ht="16.5">
      <c r="A172" s="72"/>
      <c r="B172" s="158"/>
      <c r="C172" s="158"/>
      <c r="D172" s="158"/>
      <c r="E172" s="158"/>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row>
    <row r="173" spans="1:250" ht="18.75">
      <c r="A173" s="73"/>
      <c r="B173" s="74"/>
      <c r="C173" s="74"/>
      <c r="D173" s="74"/>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row>
    <row r="174" spans="1:250" ht="18.75">
      <c r="A174" s="73"/>
      <c r="B174" s="75"/>
      <c r="C174" s="75"/>
      <c r="D174" s="75"/>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row>
    <row r="175" spans="1:250" ht="18.75">
      <c r="A175" s="73"/>
      <c r="B175" s="75"/>
      <c r="C175" s="75"/>
      <c r="D175" s="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row>
    <row r="176" spans="1:250" ht="18.75">
      <c r="A176" s="73"/>
      <c r="B176" s="76"/>
      <c r="C176" s="76"/>
      <c r="D176" s="74"/>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row>
    <row r="177" spans="2:250" ht="18.75">
      <c r="B177" s="76"/>
      <c r="C177" s="76"/>
      <c r="D177" s="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row>
    <row r="178" spans="2:250" ht="15">
      <c r="B178" s="69"/>
      <c r="C178" s="78"/>
      <c r="D178" s="77"/>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row>
    <row r="179" spans="1:250" ht="15.75">
      <c r="A179"/>
      <c r="B179" s="69"/>
      <c r="C179" s="79"/>
      <c r="D179" s="80"/>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row>
    <row r="180" spans="1:250" ht="15.75">
      <c r="A180"/>
      <c r="B180" s="69"/>
      <c r="C180" s="79"/>
      <c r="D180" s="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row>
    <row r="181" spans="1:250" ht="15.75">
      <c r="A181"/>
      <c r="B181" s="69"/>
      <c r="C181" s="79"/>
      <c r="D181" s="80"/>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row>
    <row r="182" spans="1:250" ht="15.75">
      <c r="A182"/>
      <c r="B182" s="69"/>
      <c r="C182" s="79"/>
      <c r="D182" s="80"/>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row>
    <row r="183" spans="1:250" ht="15.75">
      <c r="A183"/>
      <c r="B183" s="69"/>
      <c r="C183" s="79"/>
      <c r="D183" s="80"/>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row>
    <row r="184" spans="1:250" ht="15.75">
      <c r="A184"/>
      <c r="B184" s="69"/>
      <c r="C184" s="79"/>
      <c r="D184" s="80"/>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row>
    <row r="185" spans="1:250" ht="15.75">
      <c r="A185"/>
      <c r="B185" s="69"/>
      <c r="C185" s="79"/>
      <c r="D185" s="80"/>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row>
    <row r="186" spans="1:250" ht="15.75">
      <c r="A186"/>
      <c r="B186" s="69"/>
      <c r="C186" s="79"/>
      <c r="D186" s="80"/>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row>
    <row r="187" spans="1:250" ht="15.75">
      <c r="A187"/>
      <c r="B187" s="69"/>
      <c r="C187" s="79"/>
      <c r="D187" s="80"/>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row>
    <row r="188" spans="1:250" ht="15.75">
      <c r="A188"/>
      <c r="B188" s="69"/>
      <c r="C188" s="79"/>
      <c r="D188" s="80"/>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row>
    <row r="189" spans="1:250" ht="15.75">
      <c r="A189"/>
      <c r="B189" s="69"/>
      <c r="C189" s="79"/>
      <c r="D189" s="80"/>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row>
    <row r="190" spans="1:250" ht="15.75">
      <c r="A190"/>
      <c r="B190" s="69"/>
      <c r="C190" s="79"/>
      <c r="D190" s="8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row>
    <row r="191" spans="1:250" ht="15.75">
      <c r="A191"/>
      <c r="B191" s="69"/>
      <c r="C191" s="79"/>
      <c r="D191" s="80"/>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row>
    <row r="192" spans="1:250" ht="15.75">
      <c r="A192"/>
      <c r="B192" s="69"/>
      <c r="C192" s="79"/>
      <c r="D192" s="80"/>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row>
    <row r="193" spans="2:4" ht="15.75">
      <c r="B193" s="69"/>
      <c r="C193" s="79"/>
      <c r="D193" s="80"/>
    </row>
    <row r="194" spans="2:4" ht="15.75">
      <c r="B194" s="69"/>
      <c r="C194" s="79"/>
      <c r="D194" s="80"/>
    </row>
    <row r="195" spans="2:4" ht="15.75">
      <c r="B195" s="69"/>
      <c r="C195" s="79"/>
      <c r="D195" s="80"/>
    </row>
    <row r="196" spans="2:4" ht="15.75">
      <c r="B196" s="69"/>
      <c r="C196" s="79"/>
      <c r="D196" s="80"/>
    </row>
    <row r="197" spans="2:4" ht="15.75">
      <c r="B197" s="69"/>
      <c r="C197" s="79"/>
      <c r="D197" s="80"/>
    </row>
    <row r="198" spans="2:4" ht="15.75">
      <c r="B198" s="69"/>
      <c r="C198" s="79"/>
      <c r="D198" s="80"/>
    </row>
    <row r="199" spans="2:4" ht="15.75">
      <c r="B199" s="69"/>
      <c r="C199" s="79"/>
      <c r="D199" s="80"/>
    </row>
    <row r="200" spans="2:4" ht="15.75">
      <c r="B200" s="69"/>
      <c r="C200" s="79"/>
      <c r="D200" s="80"/>
    </row>
    <row r="201" spans="2:4" ht="15.75">
      <c r="B201" s="69"/>
      <c r="C201" s="79"/>
      <c r="D201" s="80"/>
    </row>
    <row r="202" spans="2:4" ht="15.75">
      <c r="B202" s="69"/>
      <c r="C202" s="79"/>
      <c r="D202" s="80"/>
    </row>
    <row r="203" spans="2:4" ht="15.75">
      <c r="B203" s="69"/>
      <c r="C203" s="79"/>
      <c r="D203" s="80"/>
    </row>
    <row r="204" spans="2:4" ht="15.75">
      <c r="B204" s="69"/>
      <c r="C204" s="79"/>
      <c r="D204" s="80"/>
    </row>
    <row r="205" spans="2:4" ht="15.75">
      <c r="B205" s="69"/>
      <c r="C205" s="79"/>
      <c r="D205" s="80"/>
    </row>
    <row r="206" spans="2:4" ht="15.75">
      <c r="B206" s="69"/>
      <c r="C206" s="79"/>
      <c r="D206" s="80"/>
    </row>
    <row r="207" spans="2:4" ht="15.75">
      <c r="B207" s="69"/>
      <c r="C207" s="79"/>
      <c r="D207" s="80"/>
    </row>
    <row r="208" spans="2:4" ht="15.75">
      <c r="B208" s="69"/>
      <c r="C208" s="79"/>
      <c r="D208" s="80"/>
    </row>
    <row r="209" spans="2:4" ht="15.75">
      <c r="B209" s="69"/>
      <c r="C209" s="79"/>
      <c r="D209" s="80"/>
    </row>
    <row r="210" spans="2:4" ht="15.75">
      <c r="B210" s="69"/>
      <c r="D210" s="80"/>
    </row>
    <row r="211" spans="2:4" ht="15.75">
      <c r="B211" s="69"/>
      <c r="D211" s="80"/>
    </row>
    <row r="212" spans="2:4" ht="15.75">
      <c r="B212" s="69"/>
      <c r="D212" s="80"/>
    </row>
    <row r="219" ht="15">
      <c r="C219" s="81"/>
    </row>
    <row r="220" spans="2:4" ht="16.5">
      <c r="B220" s="69"/>
      <c r="C220" s="82"/>
      <c r="D220" s="83"/>
    </row>
    <row r="221" spans="2:4" ht="16.5">
      <c r="B221" s="69"/>
      <c r="C221" s="82"/>
      <c r="D221" s="83"/>
    </row>
    <row r="222" spans="2:4" ht="16.5">
      <c r="B222" s="69"/>
      <c r="C222" s="79"/>
      <c r="D222" s="83"/>
    </row>
    <row r="223" spans="2:4" ht="16.5">
      <c r="B223" s="69"/>
      <c r="C223" s="79"/>
      <c r="D223" s="83"/>
    </row>
    <row r="224" spans="2:4" ht="16.5">
      <c r="B224" s="69"/>
      <c r="C224" s="82"/>
      <c r="D224" s="83"/>
    </row>
    <row r="225" spans="2:4" ht="16.5">
      <c r="B225" s="69"/>
      <c r="C225" s="82"/>
      <c r="D225" s="83"/>
    </row>
    <row r="226" spans="2:4" ht="16.5">
      <c r="B226" s="69"/>
      <c r="C226" s="82"/>
      <c r="D226" s="83"/>
    </row>
    <row r="227" spans="2:4" ht="16.5">
      <c r="B227" s="69"/>
      <c r="C227" s="82"/>
      <c r="D227" s="83"/>
    </row>
    <row r="228" spans="2:4" ht="16.5">
      <c r="B228" s="69"/>
      <c r="C228" s="82"/>
      <c r="D228" s="83"/>
    </row>
    <row r="229" spans="2:4" ht="16.5">
      <c r="B229" s="69"/>
      <c r="C229" s="82"/>
      <c r="D229" s="83"/>
    </row>
    <row r="230" spans="2:4" ht="16.5">
      <c r="B230" s="69"/>
      <c r="C230" s="82"/>
      <c r="D230" s="83"/>
    </row>
    <row r="231" spans="2:4" ht="16.5">
      <c r="B231" s="69"/>
      <c r="C231" s="82"/>
      <c r="D231" s="83"/>
    </row>
    <row r="232" spans="2:4" ht="16.5">
      <c r="B232" s="69"/>
      <c r="C232" s="82"/>
      <c r="D232" s="83"/>
    </row>
    <row r="233" spans="2:4" ht="16.5">
      <c r="B233" s="69"/>
      <c r="C233" s="82"/>
      <c r="D233" s="83"/>
    </row>
    <row r="234" spans="2:4" ht="16.5">
      <c r="B234" s="69"/>
      <c r="C234" s="82"/>
      <c r="D234" s="83"/>
    </row>
    <row r="235" spans="2:4" ht="16.5">
      <c r="B235" s="69"/>
      <c r="C235" s="82"/>
      <c r="D235" s="83"/>
    </row>
    <row r="236" spans="2:4" ht="16.5">
      <c r="B236" s="69"/>
      <c r="C236" s="82"/>
      <c r="D236" s="83"/>
    </row>
    <row r="237" spans="2:4" ht="16.5">
      <c r="B237" s="69"/>
      <c r="C237" s="82"/>
      <c r="D237" s="83"/>
    </row>
    <row r="238" spans="2:4" ht="16.5">
      <c r="B238" s="69"/>
      <c r="C238" s="82"/>
      <c r="D238" s="83"/>
    </row>
    <row r="239" spans="2:4" ht="16.5">
      <c r="B239" s="69"/>
      <c r="C239" s="82"/>
      <c r="D239" s="83"/>
    </row>
    <row r="240" spans="2:4" ht="16.5">
      <c r="B240" s="69"/>
      <c r="C240" s="82"/>
      <c r="D240" s="83"/>
    </row>
    <row r="241" spans="2:4" ht="16.5">
      <c r="B241" s="69"/>
      <c r="C241" s="82"/>
      <c r="D241" s="83"/>
    </row>
    <row r="242" spans="2:4" ht="16.5">
      <c r="B242" s="69"/>
      <c r="C242" s="69"/>
      <c r="D242" s="83"/>
    </row>
    <row r="243" spans="2:4" ht="15">
      <c r="B243" s="69"/>
      <c r="C243" s="69"/>
      <c r="D243" s="84"/>
    </row>
    <row r="244" spans="2:4" ht="15">
      <c r="B244" s="69"/>
      <c r="C244" s="81"/>
      <c r="D244" s="84"/>
    </row>
    <row r="245" spans="2:4" ht="15">
      <c r="B245" s="82"/>
      <c r="C245" s="81"/>
      <c r="D245" s="84"/>
    </row>
    <row r="246" spans="2:4" ht="15">
      <c r="B246" s="82"/>
      <c r="C246" s="81"/>
      <c r="D246" s="84"/>
    </row>
    <row r="247" spans="2:4" ht="15">
      <c r="B247" s="69"/>
      <c r="C247" s="69"/>
      <c r="D247" s="84"/>
    </row>
    <row r="248" spans="2:4" ht="15">
      <c r="B248" s="69"/>
      <c r="C248" s="69"/>
      <c r="D248" s="84"/>
    </row>
    <row r="249" spans="2:4" ht="15">
      <c r="B249" s="69"/>
      <c r="C249" s="69"/>
      <c r="D249" s="85"/>
    </row>
    <row r="250" spans="2:4" ht="15">
      <c r="B250" s="69"/>
      <c r="C250" s="69"/>
      <c r="D250" s="85"/>
    </row>
    <row r="251" spans="2:4" ht="15">
      <c r="B251" s="69"/>
      <c r="C251" s="69"/>
      <c r="D251" s="85"/>
    </row>
    <row r="252" spans="2:4" ht="15">
      <c r="B252" s="69"/>
      <c r="C252" s="69"/>
      <c r="D252" s="85"/>
    </row>
    <row r="253" spans="2:4" ht="15">
      <c r="B253" s="69"/>
      <c r="D253" s="85"/>
    </row>
  </sheetData>
  <sheetProtection selectLockedCells="1" selectUnlockedCells="1"/>
  <mergeCells count="18">
    <mergeCell ref="B2:E2"/>
    <mergeCell ref="B1:D1"/>
    <mergeCell ref="B145:C145"/>
    <mergeCell ref="B165:E165"/>
    <mergeCell ref="B30:D30"/>
    <mergeCell ref="B34:C34"/>
    <mergeCell ref="B86:C86"/>
    <mergeCell ref="B106:C106"/>
    <mergeCell ref="B129:C129"/>
    <mergeCell ref="B102:D102"/>
    <mergeCell ref="B167:D167"/>
    <mergeCell ref="B168:D168"/>
    <mergeCell ref="B6:D6"/>
    <mergeCell ref="B7:D7"/>
    <mergeCell ref="B9:C9"/>
    <mergeCell ref="B25:D25"/>
    <mergeCell ref="B141:C141"/>
    <mergeCell ref="B82:D82"/>
  </mergeCells>
  <printOptions horizontalCentered="1"/>
  <pageMargins left="0.2362204724409449" right="0.2362204724409449" top="0.5905511811023623" bottom="0.5511811023622047" header="0.5118110236220472" footer="0.31496062992125984"/>
  <pageSetup horizontalDpi="600" verticalDpi="600" orientation="portrait" paperSize="9" scale="82" r:id="rId1"/>
  <headerFooter alignWithMargins="0">
    <oddFooter>&amp;C&amp;"Times New Roman,Regular"&amp;12&amp;P&amp;RFO 12.02-03</oddFooter>
  </headerFooter>
  <colBreaks count="1" manualBreakCount="1">
    <brk id="4" max="65535" man="1"/>
  </colBreaks>
</worksheet>
</file>

<file path=xl/worksheets/sheet2.xml><?xml version="1.0" encoding="utf-8"?>
<worksheet xmlns="http://schemas.openxmlformats.org/spreadsheetml/2006/main" xmlns:r="http://schemas.openxmlformats.org/officeDocument/2006/relationships">
  <dimension ref="D6:D6"/>
  <sheetViews>
    <sheetView view="pageBreakPreview" zoomScale="101" zoomScaleNormal="80" zoomScaleSheetLayoutView="101" zoomScalePageLayoutView="0" workbookViewId="0" topLeftCell="A1">
      <selection activeCell="M19" sqref="M19"/>
    </sheetView>
  </sheetViews>
  <sheetFormatPr defaultColWidth="9.140625" defaultRowHeight="15"/>
  <sheetData>
    <row r="6" ht="15">
      <c r="D6">
        <v>1602939.35</v>
      </c>
    </row>
  </sheetData>
  <sheetProtection selectLockedCells="1" selectUnlockedCells="1"/>
  <printOptions/>
  <pageMargins left="0.7" right="0.7" top="0.75" bottom="0.75"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view="pageBreakPreview" zoomScale="101" zoomScaleNormal="80" zoomScaleSheetLayoutView="101" zoomScalePageLayoutView="0" workbookViewId="0" topLeftCell="A1">
      <selection activeCell="A1" sqref="A1"/>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utilizator invest6</dc:creator>
  <cp:keywords/>
  <dc:description/>
  <cp:lastModifiedBy>util invest2014</cp:lastModifiedBy>
  <cp:lastPrinted>2024-02-09T06:43:10Z</cp:lastPrinted>
  <dcterms:created xsi:type="dcterms:W3CDTF">2022-10-27T12:56:28Z</dcterms:created>
  <dcterms:modified xsi:type="dcterms:W3CDTF">2024-02-09T10:11:35Z</dcterms:modified>
  <cp:category/>
  <cp:version/>
  <cp:contentType/>
  <cp:contentStatus/>
</cp:coreProperties>
</file>